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S:\APRIL 2022 - MARCH 2023\EVALUATIONS\CRE\HYGIENE SERVICES\"/>
    </mc:Choice>
  </mc:AlternateContent>
  <xr:revisionPtr revIDLastSave="0" documentId="13_ncr:1_{E1EE8B24-7B56-467A-ACB4-910F31BF1530}" xr6:coauthVersionLast="47" xr6:coauthVersionMax="47" xr10:uidLastSave="{00000000-0000-0000-0000-000000000000}"/>
  <bookViews>
    <workbookView xWindow="-120" yWindow="-120" windowWidth="20730" windowHeight="11160" firstSheet="1" activeTab="1" xr2:uid="{00000000-000D-0000-FFFF-FFFF00000000}"/>
  </bookViews>
  <sheets>
    <sheet name="REGION A" sheetId="15" r:id="rId1"/>
    <sheet name="REGION B" sheetId="25" r:id="rId2"/>
    <sheet name="REGION C" sheetId="26" r:id="rId3"/>
    <sheet name="REGION D" sheetId="27" r:id="rId4"/>
    <sheet name="REGION E" sheetId="28" r:id="rId5"/>
    <sheet name="REGION F" sheetId="29" r:id="rId6"/>
    <sheet name="REGION G" sheetId="31" r:id="rId7"/>
    <sheet name="REGION H" sheetId="34" r:id="rId8"/>
    <sheet name="REGION I" sheetId="37" r:id="rId9"/>
    <sheet name="REGION J" sheetId="39" r:id="rId10"/>
    <sheet name="REGION K" sheetId="40" r:id="rId11"/>
    <sheet name="REGION L" sheetId="41" r:id="rId12"/>
  </sheets>
  <externalReferences>
    <externalReference r:id="rId13"/>
  </externalReferences>
  <definedNames>
    <definedName name="BuildingStandard">[1]Lookup!$N$3:$N$4</definedName>
    <definedName name="Mandatory1">[1]Lookup!$F$4:$F$5</definedName>
    <definedName name="NonMandatory">[1]Lookup!$H$4:$H$4</definedName>
    <definedName name="Region">[1]Lookup!$Q$3:$Q$77</definedName>
    <definedName name="YesNo">[1]Lookup!$B$3:$B$4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4" i="41" l="1"/>
  <c r="G63" i="41"/>
  <c r="G62" i="41"/>
  <c r="G65" i="41" s="1"/>
  <c r="G31" i="40"/>
  <c r="G30" i="40"/>
  <c r="G67" i="39"/>
  <c r="G68" i="39" s="1"/>
  <c r="G66" i="39"/>
  <c r="G65" i="39"/>
  <c r="G36" i="39"/>
  <c r="G37" i="39" s="1"/>
  <c r="G35" i="39"/>
  <c r="G32" i="37"/>
  <c r="G65" i="37"/>
  <c r="G64" i="37"/>
  <c r="G63" i="37"/>
  <c r="G66" i="37" s="1"/>
  <c r="G69" i="34"/>
  <c r="G70" i="34" s="1"/>
  <c r="G68" i="34"/>
  <c r="G67" i="34"/>
  <c r="G66" i="34"/>
  <c r="G65" i="34"/>
  <c r="G64" i="34"/>
  <c r="G63" i="34"/>
  <c r="E78" i="31"/>
  <c r="G64" i="31"/>
  <c r="G63" i="31"/>
  <c r="G65" i="31" s="1"/>
  <c r="G62" i="31"/>
  <c r="G63" i="29"/>
  <c r="G62" i="29"/>
  <c r="G64" i="29" s="1"/>
  <c r="G65" i="29" s="1"/>
  <c r="G66" i="29" s="1"/>
  <c r="G67" i="29" s="1"/>
  <c r="G68" i="29" s="1"/>
  <c r="G69" i="29" s="1"/>
  <c r="G61" i="29"/>
  <c r="G61" i="27"/>
  <c r="G62" i="27"/>
  <c r="G63" i="27"/>
  <c r="G51" i="27"/>
  <c r="G64" i="26"/>
  <c r="G63" i="26"/>
  <c r="G62" i="26"/>
  <c r="G64" i="27"/>
  <c r="G50" i="27"/>
  <c r="G44" i="27"/>
  <c r="G45" i="27"/>
  <c r="G46" i="27"/>
  <c r="G47" i="27"/>
  <c r="G48" i="27"/>
  <c r="G49" i="27"/>
  <c r="G43" i="27"/>
  <c r="G63" i="25"/>
  <c r="G62" i="25"/>
  <c r="G61" i="25"/>
  <c r="G69" i="15"/>
  <c r="G70" i="15"/>
  <c r="G68" i="15"/>
  <c r="G67" i="15"/>
  <c r="G66" i="15"/>
  <c r="G65" i="15"/>
  <c r="G63" i="15"/>
  <c r="G64" i="15"/>
  <c r="G62" i="15"/>
  <c r="G61" i="15"/>
  <c r="G50" i="25"/>
  <c r="G49" i="25"/>
  <c r="G48" i="25"/>
  <c r="G47" i="25"/>
  <c r="G46" i="25"/>
  <c r="G45" i="25"/>
  <c r="G44" i="25"/>
  <c r="G43" i="25"/>
  <c r="G51" i="25" s="1"/>
  <c r="G43" i="15"/>
  <c r="G44" i="15"/>
  <c r="G45" i="15"/>
  <c r="G46" i="15"/>
  <c r="G47" i="15"/>
  <c r="G48" i="15"/>
  <c r="G49" i="15"/>
  <c r="G50" i="15"/>
  <c r="G42" i="15"/>
  <c r="G22" i="15"/>
  <c r="G23" i="15"/>
  <c r="G24" i="15"/>
  <c r="G25" i="15"/>
  <c r="G26" i="15"/>
  <c r="G27" i="15"/>
  <c r="G28" i="15"/>
  <c r="G29" i="15"/>
  <c r="G30" i="15"/>
  <c r="G31" i="15"/>
  <c r="G21" i="15"/>
  <c r="G32" i="15" s="1"/>
  <c r="G66" i="41" l="1"/>
  <c r="G67" i="41" s="1"/>
  <c r="G68" i="41" s="1"/>
  <c r="G69" i="41" s="1"/>
  <c r="G70" i="41" s="1"/>
  <c r="G67" i="37"/>
  <c r="G68" i="37" s="1"/>
  <c r="G69" i="37" s="1"/>
  <c r="G70" i="37" s="1"/>
  <c r="G71" i="37" s="1"/>
  <c r="G71" i="34"/>
  <c r="G72" i="34" s="1"/>
  <c r="G73" i="34" s="1"/>
  <c r="G74" i="34" s="1"/>
  <c r="G66" i="31"/>
  <c r="G67" i="31" s="1"/>
  <c r="G68" i="31" s="1"/>
  <c r="G69" i="31" s="1"/>
  <c r="G70" i="31" s="1"/>
  <c r="G52" i="27"/>
  <c r="G52" i="25"/>
  <c r="G53" i="25" s="1"/>
  <c r="G54" i="25" s="1"/>
  <c r="G55" i="25" s="1"/>
  <c r="G56" i="25" s="1"/>
  <c r="G33" i="15"/>
  <c r="G34" i="15" s="1"/>
  <c r="G35" i="15" s="1"/>
  <c r="G44" i="37"/>
  <c r="G45" i="37"/>
  <c r="G46" i="37"/>
  <c r="G47" i="37"/>
  <c r="G48" i="37"/>
  <c r="G49" i="37"/>
  <c r="G50" i="37"/>
  <c r="G51" i="37"/>
  <c r="G52" i="37"/>
  <c r="G36" i="15" l="1"/>
  <c r="G37" i="15" s="1"/>
  <c r="G44" i="34"/>
  <c r="G45" i="34"/>
  <c r="G46" i="34"/>
  <c r="G47" i="34"/>
  <c r="G48" i="34"/>
  <c r="G49" i="34"/>
  <c r="G50" i="34"/>
  <c r="G51" i="34"/>
  <c r="G52" i="34"/>
  <c r="G22" i="34"/>
  <c r="G23" i="34"/>
  <c r="G24" i="34"/>
  <c r="G25" i="34"/>
  <c r="G26" i="34"/>
  <c r="G27" i="34"/>
  <c r="G28" i="34"/>
  <c r="G29" i="34"/>
  <c r="G30" i="34"/>
  <c r="G31" i="34"/>
  <c r="G32" i="34"/>
  <c r="G44" i="29"/>
  <c r="G45" i="29"/>
  <c r="G46" i="29"/>
  <c r="G47" i="29"/>
  <c r="G48" i="29"/>
  <c r="G49" i="29"/>
  <c r="G50" i="29"/>
  <c r="G67" i="40"/>
  <c r="G66" i="40"/>
  <c r="G65" i="40"/>
  <c r="G60" i="39"/>
  <c r="G61" i="39"/>
  <c r="G62" i="39"/>
  <c r="G61" i="28"/>
  <c r="G60" i="28"/>
  <c r="G59" i="28"/>
  <c r="G51" i="41"/>
  <c r="G47" i="41"/>
  <c r="G48" i="41"/>
  <c r="G49" i="41"/>
  <c r="G50" i="41"/>
  <c r="G32" i="41"/>
  <c r="G29" i="41"/>
  <c r="G23" i="41"/>
  <c r="G21" i="41"/>
  <c r="G54" i="40"/>
  <c r="G32" i="40"/>
  <c r="G51" i="26"/>
  <c r="G47" i="26"/>
  <c r="G31" i="26"/>
  <c r="G51" i="31"/>
  <c r="G44" i="31"/>
  <c r="G45" i="31"/>
  <c r="G46" i="31"/>
  <c r="G47" i="31"/>
  <c r="G48" i="31"/>
  <c r="G49" i="31"/>
  <c r="G50" i="31"/>
  <c r="G32" i="27"/>
  <c r="G32" i="26"/>
  <c r="G32" i="25"/>
  <c r="G68" i="40" l="1"/>
  <c r="G62" i="28"/>
  <c r="G63" i="28" s="1"/>
  <c r="G64" i="28" s="1"/>
  <c r="G65" i="28" s="1"/>
  <c r="G66" i="28" s="1"/>
  <c r="G67" i="28" s="1"/>
  <c r="G46" i="41"/>
  <c r="G45" i="41"/>
  <c r="G44" i="41"/>
  <c r="G43" i="41"/>
  <c r="G52" i="41" s="1"/>
  <c r="G31" i="41"/>
  <c r="G30" i="41"/>
  <c r="G28" i="41"/>
  <c r="G27" i="41"/>
  <c r="G26" i="41"/>
  <c r="G25" i="41"/>
  <c r="G24" i="41"/>
  <c r="G22" i="41"/>
  <c r="G33" i="41" s="1"/>
  <c r="G53" i="40"/>
  <c r="G52" i="40"/>
  <c r="G51" i="40"/>
  <c r="G50" i="40"/>
  <c r="G49" i="40"/>
  <c r="G48" i="40"/>
  <c r="G47" i="40"/>
  <c r="G46" i="40"/>
  <c r="G45" i="40"/>
  <c r="G44" i="40"/>
  <c r="G43" i="40"/>
  <c r="G29" i="40"/>
  <c r="G28" i="40"/>
  <c r="G27" i="40"/>
  <c r="G26" i="40"/>
  <c r="G25" i="40"/>
  <c r="G24" i="40"/>
  <c r="G23" i="40"/>
  <c r="G22" i="40"/>
  <c r="G21" i="40"/>
  <c r="G63" i="39"/>
  <c r="G49" i="39"/>
  <c r="G48" i="39"/>
  <c r="G47" i="39"/>
  <c r="G46" i="39"/>
  <c r="G45" i="39"/>
  <c r="G44" i="39"/>
  <c r="G43" i="39"/>
  <c r="G32" i="39"/>
  <c r="G31" i="39"/>
  <c r="G30" i="39"/>
  <c r="G29" i="39"/>
  <c r="G28" i="39"/>
  <c r="G27" i="39"/>
  <c r="G26" i="39"/>
  <c r="G25" i="39"/>
  <c r="G24" i="39"/>
  <c r="G23" i="39"/>
  <c r="G22" i="39"/>
  <c r="G21" i="39"/>
  <c r="G33" i="39" s="1"/>
  <c r="G43" i="37"/>
  <c r="G53" i="37" s="1"/>
  <c r="G31" i="37"/>
  <c r="G30" i="37"/>
  <c r="G29" i="37"/>
  <c r="G28" i="37"/>
  <c r="G27" i="37"/>
  <c r="G26" i="37"/>
  <c r="G25" i="37"/>
  <c r="G24" i="37"/>
  <c r="G23" i="37"/>
  <c r="G22" i="37"/>
  <c r="G21" i="37"/>
  <c r="G21" i="34"/>
  <c r="G33" i="34" s="1"/>
  <c r="G43" i="34"/>
  <c r="G53" i="34" s="1"/>
  <c r="G31" i="31"/>
  <c r="G32" i="31"/>
  <c r="G21" i="31"/>
  <c r="G22" i="31"/>
  <c r="G23" i="31"/>
  <c r="G24" i="31"/>
  <c r="G25" i="31"/>
  <c r="G26" i="31"/>
  <c r="G27" i="31"/>
  <c r="G28" i="31"/>
  <c r="G29" i="31"/>
  <c r="G30" i="31"/>
  <c r="G43" i="31"/>
  <c r="G52" i="31" s="1"/>
  <c r="G53" i="31" s="1"/>
  <c r="G54" i="31" s="1"/>
  <c r="G55" i="31" s="1"/>
  <c r="G56" i="31" s="1"/>
  <c r="G57" i="31" s="1"/>
  <c r="G31" i="29"/>
  <c r="G21" i="29"/>
  <c r="G22" i="29"/>
  <c r="G23" i="29"/>
  <c r="G24" i="29"/>
  <c r="G25" i="29"/>
  <c r="G26" i="29"/>
  <c r="G27" i="29"/>
  <c r="G28" i="29"/>
  <c r="G29" i="29"/>
  <c r="G30" i="29"/>
  <c r="G32" i="29"/>
  <c r="G43" i="29"/>
  <c r="G51" i="29" s="1"/>
  <c r="G48" i="28"/>
  <c r="G21" i="28"/>
  <c r="G22" i="28"/>
  <c r="G23" i="28"/>
  <c r="G24" i="28"/>
  <c r="G25" i="28"/>
  <c r="G26" i="28"/>
  <c r="G27" i="28"/>
  <c r="G28" i="28"/>
  <c r="G29" i="28"/>
  <c r="G30" i="28"/>
  <c r="G31" i="28"/>
  <c r="G42" i="28"/>
  <c r="G43" i="28"/>
  <c r="G44" i="28"/>
  <c r="G45" i="28"/>
  <c r="G46" i="28"/>
  <c r="G47" i="28"/>
  <c r="G21" i="27"/>
  <c r="G22" i="27"/>
  <c r="G23" i="27"/>
  <c r="G24" i="27"/>
  <c r="G25" i="27"/>
  <c r="G26" i="27"/>
  <c r="G27" i="27"/>
  <c r="G28" i="27"/>
  <c r="G29" i="27"/>
  <c r="G30" i="27"/>
  <c r="G31" i="27"/>
  <c r="G65" i="26"/>
  <c r="G43" i="26"/>
  <c r="G44" i="26"/>
  <c r="G45" i="26"/>
  <c r="G46" i="26"/>
  <c r="G48" i="26"/>
  <c r="G49" i="26"/>
  <c r="G50" i="26"/>
  <c r="G21" i="26"/>
  <c r="G22" i="26"/>
  <c r="G23" i="26"/>
  <c r="G24" i="26"/>
  <c r="G25" i="26"/>
  <c r="G26" i="26"/>
  <c r="G27" i="26"/>
  <c r="G28" i="26"/>
  <c r="G29" i="26"/>
  <c r="G30" i="26"/>
  <c r="G21" i="25"/>
  <c r="G22" i="25"/>
  <c r="G23" i="25"/>
  <c r="G24" i="25"/>
  <c r="G25" i="25"/>
  <c r="G26" i="25"/>
  <c r="G27" i="25"/>
  <c r="G28" i="25"/>
  <c r="G29" i="25"/>
  <c r="G30" i="25"/>
  <c r="G31" i="25"/>
  <c r="G51" i="15"/>
  <c r="G34" i="41" l="1"/>
  <c r="G35" i="41"/>
  <c r="G36" i="41" s="1"/>
  <c r="G37" i="41" s="1"/>
  <c r="G38" i="41" s="1"/>
  <c r="G53" i="41"/>
  <c r="G54" i="41" s="1"/>
  <c r="G55" i="41" s="1"/>
  <c r="G56" i="41" s="1"/>
  <c r="G57" i="41" s="1"/>
  <c r="G70" i="40"/>
  <c r="G71" i="40" s="1"/>
  <c r="G72" i="40" s="1"/>
  <c r="G73" i="40" s="1"/>
  <c r="G69" i="40"/>
  <c r="G33" i="40"/>
  <c r="G55" i="40"/>
  <c r="G50" i="39"/>
  <c r="G33" i="37"/>
  <c r="G54" i="37"/>
  <c r="G55" i="37" s="1"/>
  <c r="G56" i="37" s="1"/>
  <c r="G57" i="37" s="1"/>
  <c r="G58" i="37" s="1"/>
  <c r="G55" i="34"/>
  <c r="G56" i="34" s="1"/>
  <c r="G57" i="34" s="1"/>
  <c r="G58" i="34" s="1"/>
  <c r="G54" i="34"/>
  <c r="G34" i="34"/>
  <c r="G35" i="34" s="1"/>
  <c r="G36" i="34" s="1"/>
  <c r="G51" i="39"/>
  <c r="G33" i="31"/>
  <c r="G33" i="29"/>
  <c r="G52" i="29"/>
  <c r="G32" i="28"/>
  <c r="G49" i="28"/>
  <c r="G33" i="27"/>
  <c r="G34" i="27" s="1"/>
  <c r="G35" i="27" s="1"/>
  <c r="G36" i="27" s="1"/>
  <c r="G37" i="27" s="1"/>
  <c r="G33" i="26"/>
  <c r="G52" i="26"/>
  <c r="G66" i="26"/>
  <c r="G67" i="26" s="1"/>
  <c r="G68" i="26" s="1"/>
  <c r="G69" i="26" s="1"/>
  <c r="G70" i="26" s="1"/>
  <c r="G33" i="25"/>
  <c r="G52" i="15"/>
  <c r="G53" i="15" s="1"/>
  <c r="G54" i="15" s="1"/>
  <c r="G55" i="15" s="1"/>
  <c r="G56" i="15" s="1"/>
  <c r="G64" i="39"/>
  <c r="G64" i="25"/>
  <c r="G65" i="25" s="1"/>
  <c r="G66" i="25" s="1"/>
  <c r="G67" i="25" s="1"/>
  <c r="G68" i="25" s="1"/>
  <c r="G69" i="25" s="1"/>
  <c r="E78" i="41" l="1"/>
  <c r="G56" i="40"/>
  <c r="G57" i="40" s="1"/>
  <c r="G58" i="40" s="1"/>
  <c r="G59" i="40" s="1"/>
  <c r="G60" i="40" s="1"/>
  <c r="G34" i="37"/>
  <c r="G35" i="37" s="1"/>
  <c r="G36" i="37" s="1"/>
  <c r="G37" i="37" s="1"/>
  <c r="G38" i="37" s="1"/>
  <c r="G52" i="39"/>
  <c r="G53" i="39" s="1"/>
  <c r="G54" i="39" s="1"/>
  <c r="G55" i="39" s="1"/>
  <c r="G34" i="39"/>
  <c r="G37" i="34"/>
  <c r="G35" i="31"/>
  <c r="G36" i="31" s="1"/>
  <c r="G34" i="29"/>
  <c r="G35" i="29" s="1"/>
  <c r="G36" i="29" s="1"/>
  <c r="G37" i="29" s="1"/>
  <c r="G53" i="29"/>
  <c r="G54" i="29" s="1"/>
  <c r="G55" i="29" s="1"/>
  <c r="G56" i="29" s="1"/>
  <c r="G34" i="26"/>
  <c r="G35" i="26" s="1"/>
  <c r="G53" i="26"/>
  <c r="G54" i="26" s="1"/>
  <c r="G55" i="26" s="1"/>
  <c r="G56" i="26" s="1"/>
  <c r="G57" i="26" s="1"/>
  <c r="G34" i="25"/>
  <c r="G35" i="25" s="1"/>
  <c r="G36" i="25" s="1"/>
  <c r="G37" i="25" s="1"/>
  <c r="G38" i="25" s="1"/>
  <c r="G34" i="40"/>
  <c r="G35" i="40" s="1"/>
  <c r="G50" i="28"/>
  <c r="G51" i="28" s="1"/>
  <c r="G52" i="28" s="1"/>
  <c r="G53" i="28" s="1"/>
  <c r="G54" i="28" s="1"/>
  <c r="G33" i="28"/>
  <c r="G34" i="28" s="1"/>
  <c r="G65" i="27"/>
  <c r="G66" i="27" s="1"/>
  <c r="G67" i="27" s="1"/>
  <c r="G68" i="27" s="1"/>
  <c r="G69" i="27" s="1"/>
  <c r="G53" i="27"/>
  <c r="G54" i="27" s="1"/>
  <c r="G55" i="27" s="1"/>
  <c r="G56" i="27" s="1"/>
  <c r="E78" i="15"/>
  <c r="G34" i="31"/>
  <c r="G38" i="34" l="1"/>
  <c r="E79" i="37"/>
  <c r="G36" i="26"/>
  <c r="G37" i="26" s="1"/>
  <c r="G36" i="40"/>
  <c r="G37" i="40" s="1"/>
  <c r="G35" i="28"/>
  <c r="G36" i="28" s="1"/>
  <c r="G38" i="27"/>
  <c r="E77" i="27" s="1"/>
  <c r="G37" i="31"/>
  <c r="G38" i="26" l="1"/>
  <c r="E78" i="26" s="1"/>
  <c r="G38" i="40"/>
  <c r="E81" i="40" s="1"/>
  <c r="G38" i="39"/>
  <c r="E76" i="39" s="1"/>
  <c r="E82" i="34"/>
  <c r="G38" i="29"/>
  <c r="E77" i="29" s="1"/>
  <c r="G37" i="28"/>
  <c r="E75" i="28" s="1"/>
  <c r="E77" i="25"/>
  <c r="G38" i="31"/>
</calcChain>
</file>

<file path=xl/sharedStrings.xml><?xml version="1.0" encoding="utf-8"?>
<sst xmlns="http://schemas.openxmlformats.org/spreadsheetml/2006/main" count="1020" uniqueCount="129">
  <si>
    <t>Description</t>
  </si>
  <si>
    <t>TENDER NUMBER</t>
  </si>
  <si>
    <t>TENDER NAME</t>
  </si>
  <si>
    <t>NAME OF BIDDER:</t>
  </si>
  <si>
    <t>Notes:</t>
  </si>
  <si>
    <t>2. Bidders are not allowed to change the pricing template other than completing the green cells as per note 1 above.  Any changes by the bidders may result in their bid being non-responsive</t>
  </si>
  <si>
    <t>3. Bidder are to input the  company Name across all sheets on the spreadsheet.</t>
  </si>
  <si>
    <t>5. Bidders are required to submit a signed hardcopy and excel version of the pricing on a soft copy.</t>
  </si>
  <si>
    <t>6. The Bidders pricing is to remain firm for 180 days from the closing date of this tender; SARS reserves the right to negotiate with the recommended bidder prior to signing of the contract.</t>
  </si>
  <si>
    <t>7 Bidders must note that the number of  Quantities indicated in this pricing template are estimates. These numbers will be used for comparative pricing evaluation purposes and the final number will be negotiated with the winning bidder post tender award.</t>
  </si>
  <si>
    <t>TABLE 1.1 : HYGIENE  EQUIPMENT RENTAL</t>
  </si>
  <si>
    <t>ITEM</t>
  </si>
  <si>
    <t xml:space="preserve">EQUIPMENT RENTAL </t>
  </si>
  <si>
    <t>ESTIMATED QUANTITIES</t>
  </si>
  <si>
    <t>UNIT COST 
(VAT EXCL.)</t>
  </si>
  <si>
    <t>ANNUAL COST 
(VAT EXCL.)</t>
  </si>
  <si>
    <t xml:space="preserve">Sanitary Hygiene (SHE Bin) </t>
  </si>
  <si>
    <t xml:space="preserve">Toilet roll holders TR3 </t>
  </si>
  <si>
    <t>Manual hand sanitizer Dispenser</t>
  </si>
  <si>
    <t xml:space="preserve">Nappy Bin </t>
  </si>
  <si>
    <t>Total Cost EXCL. VAT</t>
  </si>
  <si>
    <t xml:space="preserve"> VAT@15%</t>
  </si>
  <si>
    <t>TABLE 1.2: HYGIENE CONSUMABLES SUPPLY</t>
  </si>
  <si>
    <t>CONSUMABLE SUPPLY</t>
  </si>
  <si>
    <t>Hand Washing Foam Soap Refill 800ml</t>
  </si>
  <si>
    <t>Manual Hand Sanitizer Refill 800ml</t>
  </si>
  <si>
    <t>HYGIENE  CONSUMABLES SUPPLY  Yr. 1 (with profit)</t>
  </si>
  <si>
    <t>HYGIENE CONSUMABLES SUPPLY  Yr. 2 (with escalation + profit)</t>
  </si>
  <si>
    <t>HYGIENE CONSUMABLES SUPPLY Yr. 3 (with escalation+ profit)</t>
  </si>
  <si>
    <t>SUB-TOTAL COST OF HYGIENE SERVICES CONSUMABLES SUPPLY (VAT INCL)</t>
  </si>
  <si>
    <t>TABLE 1.3: CLEANING AND HYGIENE SERVICES</t>
  </si>
  <si>
    <t>CLEANING AND HYGIENE SERVICES</t>
  </si>
  <si>
    <r>
      <t xml:space="preserve">Deep cleaning of ablution areas(costing must include chemicals )
</t>
    </r>
    <r>
      <rPr>
        <b/>
        <sz val="9"/>
        <rFont val="Arial"/>
        <family val="2"/>
      </rPr>
      <t>Frequency Monthly</t>
    </r>
  </si>
  <si>
    <t>CLEANING AND HYGIENE SERVICES  Yr. 1 (with profit)</t>
  </si>
  <si>
    <t>CLEANING AND HYGIENE SERVICES  Yr. 2 (with escalation + profit)</t>
  </si>
  <si>
    <t>CLEANING AND HYGIENE SERVICES Yr. 3 (with escalation+ profit)</t>
  </si>
  <si>
    <t>SUB-TOTAL COST OF CLEANING AND HYGIENE SERVICES (VAT INCL)</t>
  </si>
  <si>
    <t xml:space="preserve">ANNUAL ESCALATION PERCENTAGE </t>
  </si>
  <si>
    <t>Year 2</t>
  </si>
  <si>
    <t>Year 3</t>
  </si>
  <si>
    <t>Comments</t>
  </si>
  <si>
    <t>Annual Escalation  (%)</t>
  </si>
  <si>
    <t>HYGIENE SERVICES TOTAL TENDERED AMOUNT (VAT INCL)</t>
  </si>
  <si>
    <t>Signature</t>
  </si>
  <si>
    <t>Date</t>
  </si>
  <si>
    <r>
      <t>1. The Bidder must only complete "</t>
    </r>
    <r>
      <rPr>
        <b/>
        <sz val="12"/>
        <rFont val="Arial Narrow"/>
        <family val="2"/>
      </rPr>
      <t>ALL GREEN</t>
    </r>
    <r>
      <rPr>
        <sz val="12"/>
        <rFont val="Arial Narrow"/>
        <family val="2"/>
      </rPr>
      <t>" cells in full for all sheets provided.</t>
    </r>
  </si>
  <si>
    <r>
      <t xml:space="preserve">4. All prices provided by the bidder must </t>
    </r>
    <r>
      <rPr>
        <b/>
        <sz val="12"/>
        <rFont val="Arial Narrow"/>
        <family val="2"/>
      </rPr>
      <t>EXCLUDE VAT,</t>
    </r>
    <r>
      <rPr>
        <sz val="12"/>
        <rFont val="Arial Narrow"/>
        <family val="2"/>
      </rPr>
      <t xml:space="preserve"> the formulae in the tables will add VAT at 15% automatically. The prices must be given in South African Rand and must be all inclusive as no additional costs will be allowed.</t>
    </r>
  </si>
  <si>
    <r>
      <t xml:space="preserve">She Bin Service
</t>
    </r>
    <r>
      <rPr>
        <b/>
        <sz val="9"/>
        <rFont val="Arial"/>
        <family val="2"/>
      </rPr>
      <t>Frequency Bi- Monthly</t>
    </r>
  </si>
  <si>
    <t xml:space="preserve">The rental fee for Equipment must also include service fee for the equipment such as replacement of batteries , replacement of Automatic  air fresheners etc. </t>
  </si>
  <si>
    <t xml:space="preserve">8. It is a requirement of this tender that the tender price is based on a fixed price for the duration of 12 months and subject to the following escalations which shall become effective from the first anniversary of the commencement of the agreement/contract:
a. Labour component of the total cost, based on statutory adjustments;
b. Transport component of the total cost;
c. All other cost increases will be negotiated not exceeding the CPI
</t>
  </si>
  <si>
    <t>SUB-TOTAL COST OF HYGIENE  EQUIPMENT RENTAL FOR 3 YEARS (VAT INCL)</t>
  </si>
  <si>
    <t>Sanitary Hygiene (SHE Bin)</t>
  </si>
  <si>
    <t>Toilet roll holders TR3</t>
  </si>
  <si>
    <t>Manual hand sanitiser Dispenser 400ml</t>
  </si>
  <si>
    <t>Automatic Air-freshener Dispenser</t>
  </si>
  <si>
    <t>Anti-Theft Bracket: Automatic Air Freshener</t>
  </si>
  <si>
    <t>Manual Foam/Liquid Soap Dispenser 800ml</t>
  </si>
  <si>
    <t>Manual Toilet Seat Sanitiser Dispenser (including liquid) 400ml</t>
  </si>
  <si>
    <t>Automatic Paper Towel Dispenser</t>
  </si>
  <si>
    <t>Wall Mounted Wastepaper Bin</t>
  </si>
  <si>
    <t>Automatic toilet and men's urinal sanitiser Dispenser (including liquid)</t>
  </si>
  <si>
    <t>Nappy Bin</t>
  </si>
  <si>
    <t>Toilet paper-1 Ply with 500 sheets (bale of 48 rolls)</t>
  </si>
  <si>
    <t>Hand Paper Towel Refill- 2 Ply Price per roll</t>
  </si>
  <si>
    <t>Hand Washing liquid Soap (5 Litres)</t>
  </si>
  <si>
    <t>Manual Hand Sanitiser Refill 400ml</t>
  </si>
  <si>
    <t>Automatic Air Freshener Canister</t>
  </si>
  <si>
    <t>Manual Toilet Seat Spray Sanitiser refill 400ml</t>
  </si>
  <si>
    <t>Clear Plastic Bin Liners for Wastepaper Bin</t>
  </si>
  <si>
    <r>
      <t xml:space="preserve">She Bin Service 
</t>
    </r>
    <r>
      <rPr>
        <b/>
        <sz val="9"/>
        <rFont val="Arial"/>
        <family val="2"/>
      </rPr>
      <t>Frequency -  Weekly</t>
    </r>
  </si>
  <si>
    <r>
      <t xml:space="preserve">She Bin Service
</t>
    </r>
    <r>
      <rPr>
        <b/>
        <sz val="9"/>
        <rFont val="Arial"/>
        <family val="2"/>
      </rPr>
      <t>Frequency Bi- Weekly</t>
    </r>
  </si>
  <si>
    <r>
      <t xml:space="preserve">Nappy Bin Service
</t>
    </r>
    <r>
      <rPr>
        <b/>
        <sz val="9"/>
        <rFont val="Arial"/>
        <family val="2"/>
      </rPr>
      <t>Frequency -  Bi-Weekly</t>
    </r>
  </si>
  <si>
    <t>Manual hand sanitizer Dispenser 400ml</t>
  </si>
  <si>
    <t>Automatic Air freshener Dispenser</t>
  </si>
  <si>
    <t>Urinal Auto Flusher (including liquid/ chemicals)</t>
  </si>
  <si>
    <t>Automatic toilet and men's urinal sanitiser Dispenser (including liquid/ chemicals)</t>
  </si>
  <si>
    <t>Manual Hand Sanitizer Refill 400ml</t>
  </si>
  <si>
    <t>Urinary Mats</t>
  </si>
  <si>
    <r>
      <t xml:space="preserve">Deep cleaning of ablution areas(costing must include chemicals )
</t>
    </r>
    <r>
      <rPr>
        <b/>
        <sz val="9"/>
        <rFont val="Arial"/>
        <family val="2"/>
      </rPr>
      <t>Frequency Bi-Monthly</t>
    </r>
  </si>
  <si>
    <r>
      <t xml:space="preserve">She Bin Service 
</t>
    </r>
    <r>
      <rPr>
        <b/>
        <sz val="9"/>
        <rFont val="Arial"/>
        <family val="2"/>
      </rPr>
      <t>Frequency -  Bi-Monthly</t>
    </r>
  </si>
  <si>
    <r>
      <t xml:space="preserve">She Bin Service
</t>
    </r>
    <r>
      <rPr>
        <b/>
        <sz val="9"/>
        <rFont val="Arial"/>
        <family val="2"/>
      </rPr>
      <t>Frequency Bi-Monthly</t>
    </r>
  </si>
  <si>
    <r>
      <t xml:space="preserve">Nappy Bin Service
</t>
    </r>
    <r>
      <rPr>
        <b/>
        <sz val="9"/>
        <rFont val="Arial"/>
        <family val="2"/>
      </rPr>
      <t>Frequency -  Bi-Monthly</t>
    </r>
  </si>
  <si>
    <t>Manual Toilet Seat Spray Sanitizer refill 400ml</t>
  </si>
  <si>
    <t>Urinal Auto Flusher (including liquid)</t>
  </si>
  <si>
    <r>
      <t xml:space="preserve">Nappy Bin Service
</t>
    </r>
    <r>
      <rPr>
        <b/>
        <sz val="9"/>
        <rFont val="Arial"/>
        <family val="2"/>
      </rPr>
      <t>Frequency - Monthly</t>
    </r>
  </si>
  <si>
    <r>
      <t xml:space="preserve">Deep cleaning of ablution areas(costing must include chemicals )
</t>
    </r>
    <r>
      <rPr>
        <b/>
        <sz val="9"/>
        <rFont val="Arial"/>
        <family val="2"/>
      </rPr>
      <t>Frequency - Monthly</t>
    </r>
  </si>
  <si>
    <t xml:space="preserve">Automatic Air freshener Dispenser </t>
  </si>
  <si>
    <t xml:space="preserve">Anti-Theft Bracket: Automatic Air Freshener </t>
  </si>
  <si>
    <t xml:space="preserve">Automatic Air Freshener Canister </t>
  </si>
  <si>
    <t xml:space="preserve">Clear Plastic Bin Liners for Wastepaper Bin </t>
  </si>
  <si>
    <r>
      <t xml:space="preserve">Nappy Bin Service
</t>
    </r>
    <r>
      <rPr>
        <b/>
        <sz val="9"/>
        <rFont val="Arial"/>
        <family val="2"/>
      </rPr>
      <t>Frequency - Bi-Monthly</t>
    </r>
  </si>
  <si>
    <t>Hand Paper Towel Refill- 2 Ply (Price per roll)</t>
  </si>
  <si>
    <r>
      <t xml:space="preserve">Nappy Bin Service
</t>
    </r>
    <r>
      <rPr>
        <b/>
        <sz val="9"/>
        <rFont val="Arial"/>
        <family val="2"/>
      </rPr>
      <t>Frequency – Bi-Weekly</t>
    </r>
  </si>
  <si>
    <r>
      <t xml:space="preserve">She Bin Service
</t>
    </r>
    <r>
      <rPr>
        <b/>
        <sz val="9"/>
        <rFont val="Arial"/>
        <family val="2"/>
      </rPr>
      <t xml:space="preserve">Frequency – Weekly </t>
    </r>
    <r>
      <rPr>
        <sz val="9"/>
        <rFont val="Arial"/>
        <family val="2"/>
      </rPr>
      <t xml:space="preserve"> </t>
    </r>
  </si>
  <si>
    <r>
      <t xml:space="preserve">Deep cleaning of ablution areas (costing must include chemicals)
</t>
    </r>
    <r>
      <rPr>
        <b/>
        <sz val="9"/>
        <color theme="1"/>
        <rFont val="Arial"/>
        <family val="2"/>
      </rPr>
      <t>Frequency - Monthly</t>
    </r>
  </si>
  <si>
    <t>Hand Paper Towel Refill- 2 Ply  Price per roll</t>
  </si>
  <si>
    <t>Hand Washing liquid soap (5 litres)</t>
  </si>
  <si>
    <t>Toilet paper-2 Ply with 350 sheets (bale of 48 rolls)</t>
  </si>
  <si>
    <t>Hand Washing liquid  Soap (5 Litres)</t>
  </si>
  <si>
    <r>
      <t xml:space="preserve">She Bin Service
</t>
    </r>
    <r>
      <rPr>
        <b/>
        <sz val="9"/>
        <rFont val="Arial"/>
        <family val="2"/>
      </rPr>
      <t>Frequency - Weekly</t>
    </r>
  </si>
  <si>
    <t>Manual hand sanitiser Dispenser</t>
  </si>
  <si>
    <t>Urinal Auto Flusher</t>
  </si>
  <si>
    <t>Automatic toilet and men's urinal sanitiser Dispenser</t>
  </si>
  <si>
    <r>
      <t xml:space="preserve">Nappy Bin Service
</t>
    </r>
    <r>
      <rPr>
        <b/>
        <sz val="9"/>
        <rFont val="Arial"/>
        <family val="2"/>
      </rPr>
      <t xml:space="preserve">Frequency -  Bi-Monthly </t>
    </r>
  </si>
  <si>
    <r>
      <t xml:space="preserve">Nappy Bin Service
</t>
    </r>
    <r>
      <rPr>
        <b/>
        <sz val="9"/>
        <rFont val="Arial"/>
        <family val="2"/>
      </rPr>
      <t>Frequency Bi-Monthly</t>
    </r>
  </si>
  <si>
    <t>Folded Hand paper Towel 2 Ply Price per 200 sheet pack</t>
  </si>
  <si>
    <r>
      <t xml:space="preserve">Nappy Bin Service
</t>
    </r>
    <r>
      <rPr>
        <b/>
        <sz val="9"/>
        <rFont val="Arial"/>
        <family val="2"/>
      </rPr>
      <t>Frequency – Monthly</t>
    </r>
  </si>
  <si>
    <r>
      <t xml:space="preserve">She Bin Service
</t>
    </r>
    <r>
      <rPr>
        <b/>
        <sz val="9"/>
        <rFont val="Arial"/>
        <family val="2"/>
      </rPr>
      <t xml:space="preserve">Frequency – Weekly  </t>
    </r>
  </si>
  <si>
    <r>
      <t xml:space="preserve">Deep cleaning of ablution areas (costing must include chemicals)
</t>
    </r>
    <r>
      <rPr>
        <b/>
        <sz val="9"/>
        <rFont val="Arial"/>
        <family val="2"/>
      </rPr>
      <t>Frequency - Weekly</t>
    </r>
  </si>
  <si>
    <r>
      <t xml:space="preserve">Nappy Bin Service
</t>
    </r>
    <r>
      <rPr>
        <b/>
        <sz val="9"/>
        <rFont val="Arial"/>
        <family val="2"/>
      </rPr>
      <t xml:space="preserve">Frequency – Bi-Monthly </t>
    </r>
  </si>
  <si>
    <t>Hand Paper Towel Refill- 2 Ply  (Price per roll)</t>
  </si>
  <si>
    <t>Auto toilet and urinal sanitiser refill 800ml</t>
  </si>
  <si>
    <t xml:space="preserve">SUPPLY, MAINTENANCE OF SANITARY, AND HEALTH CARE SERVICES FOR THE SARS OFFICES, COUNTRYWIDE FOR A PERIOD OF 36 MONTHS </t>
  </si>
  <si>
    <t>RFP 0040-2022</t>
  </si>
  <si>
    <t xml:space="preserve">SUPPLY, MAINTENANCE OF SANITARY, AND HEALTH CARE SERVICES FOR THE SARS OFFICES COUNTRYWIDE FOR A PERIOD OF 36 MONTHS </t>
  </si>
  <si>
    <r>
      <t xml:space="preserve">She Bin Service Frequency
</t>
    </r>
    <r>
      <rPr>
        <b/>
        <sz val="9"/>
        <rFont val="Arial"/>
        <family val="2"/>
      </rPr>
      <t xml:space="preserve">Frequency –Bi-Monthly </t>
    </r>
  </si>
  <si>
    <t>Region F- Eastern Cape</t>
  </si>
  <si>
    <t>Region G - KwaZulu-Natal</t>
  </si>
  <si>
    <t>Region H - Western Cape</t>
  </si>
  <si>
    <t>Region I - Gauteng Central</t>
  </si>
  <si>
    <t>Region A- LIMPOPO</t>
  </si>
  <si>
    <t xml:space="preserve">Region C- Northwest </t>
  </si>
  <si>
    <t>Region D- Free State</t>
  </si>
  <si>
    <t>Region E- Northern Cape</t>
  </si>
  <si>
    <t>Region J - Gauteng South</t>
  </si>
  <si>
    <t xml:space="preserve">Region K - Gauteng Head Office </t>
  </si>
  <si>
    <t>Region L - Gauteng North</t>
  </si>
  <si>
    <t xml:space="preserve">8. It is a requirement of this tender that the tender price is based on a fixed price for the duration of 12 months and subject to the following escalations which shall become effective from the first anniversary of the commencement of the agreement/contract::
a. Labour component of the total cost, based on statutory adjustments;
b. Transport component of the total cost;
c. All other cost increases will be negotiated not exceeding the CPI
</t>
  </si>
  <si>
    <t>Region B- Mpumalanga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</si>
</sst>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quot;R&quot;\ #,##0.00;&quot;R&quot;\ \-#,##0.00"/>
    <numFmt numFmtId="43" formatCode="_ * #,##0.00_ ;_ * \-#,##0.00_ ;_ * &quot;-&quot;??_ ;_ @_ "/>
    <numFmt numFmtId="164" formatCode="&quot;R&quot;\ #,##0.00"/>
  </numFmts>
  <fonts count="26" x14ac:knownFonts="1">
    <font>
      <sz val="11"/>
      <color theme="1"/>
      <name val="Calibri"/>
      <family val="2"/>
      <scheme val="minor"/>
    </font>
    <font>
      <sz val="10"/>
      <name val="Arial"/>
      <family val="2"/>
    </font>
    <font>
      <sz val="11"/>
      <color theme="1"/>
      <name val="Calibri"/>
      <family val="2"/>
      <scheme val="minor"/>
    </font>
    <font>
      <u/>
      <sz val="10"/>
      <color indexed="12"/>
      <name val="Arial"/>
      <family val="2"/>
    </font>
    <font>
      <sz val="12"/>
      <color theme="1"/>
      <name val="Arial Narrow"/>
      <family val="2"/>
    </font>
    <font>
      <b/>
      <sz val="11"/>
      <color theme="1"/>
      <name val="Arial"/>
      <family val="2"/>
    </font>
    <font>
      <sz val="11"/>
      <color theme="1"/>
      <name val="Arial"/>
      <family val="2"/>
    </font>
    <font>
      <b/>
      <sz val="11"/>
      <name val="Arial"/>
      <family val="2"/>
    </font>
    <font>
      <sz val="9"/>
      <color theme="1"/>
      <name val="Arial"/>
      <family val="2"/>
    </font>
    <font>
      <b/>
      <sz val="10"/>
      <name val="Arial"/>
      <family val="2"/>
    </font>
    <font>
      <sz val="10"/>
      <color theme="0"/>
      <name val="Arial"/>
      <family val="2"/>
    </font>
    <font>
      <b/>
      <sz val="9"/>
      <color theme="1"/>
      <name val="Arial"/>
      <family val="2"/>
    </font>
    <font>
      <b/>
      <sz val="12"/>
      <color theme="0"/>
      <name val="Arial"/>
      <family val="2"/>
    </font>
    <font>
      <b/>
      <sz val="9"/>
      <name val="Arial"/>
      <family val="2"/>
    </font>
    <font>
      <b/>
      <sz val="9"/>
      <color indexed="8"/>
      <name val="Arial"/>
      <family val="2"/>
    </font>
    <font>
      <sz val="9"/>
      <name val="Arial"/>
      <family val="2"/>
    </font>
    <font>
      <b/>
      <u/>
      <sz val="9"/>
      <color theme="1"/>
      <name val="Arial"/>
      <family val="2"/>
    </font>
    <font>
      <b/>
      <sz val="9"/>
      <color theme="0"/>
      <name val="Arial"/>
      <family val="2"/>
    </font>
    <font>
      <b/>
      <sz val="11"/>
      <color theme="0"/>
      <name val="Arial"/>
      <family val="2"/>
    </font>
    <font>
      <sz val="12"/>
      <name val="Arial Narrow"/>
      <family val="2"/>
    </font>
    <font>
      <b/>
      <sz val="12"/>
      <name val="Arial Narrow"/>
      <family val="2"/>
    </font>
    <font>
      <sz val="12"/>
      <color rgb="FFFF0000"/>
      <name val="Arial Narrow"/>
      <family val="2"/>
    </font>
    <font>
      <b/>
      <u/>
      <sz val="12"/>
      <color theme="1"/>
      <name val="Arial Narrow"/>
      <family val="2"/>
    </font>
    <font>
      <b/>
      <sz val="11"/>
      <color rgb="FFFF0000"/>
      <name val="Arial"/>
      <family val="2"/>
    </font>
    <font>
      <sz val="9"/>
      <color rgb="FFFF0000"/>
      <name val="Arial"/>
      <family val="2"/>
    </font>
    <font>
      <b/>
      <sz val="10"/>
      <color theme="1"/>
      <name val="Arial"/>
      <family val="2"/>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indexed="22"/>
        <bgColor indexed="64"/>
      </patternFill>
    </fill>
    <fill>
      <patternFill patternType="solid">
        <fgColor rgb="FF00B0F0"/>
        <bgColor indexed="64"/>
      </patternFill>
    </fill>
    <fill>
      <patternFill patternType="solid">
        <fgColor theme="8" tint="0.59999389629810485"/>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auto="1"/>
      </right>
      <top style="thin">
        <color auto="1"/>
      </top>
      <bottom/>
      <diagonal/>
    </border>
    <border>
      <left style="medium">
        <color indexed="64"/>
      </left>
      <right/>
      <top/>
      <bottom style="medium">
        <color indexed="64"/>
      </bottom>
      <diagonal/>
    </border>
    <border>
      <left/>
      <right/>
      <top style="medium">
        <color indexed="64"/>
      </top>
      <bottom/>
      <diagonal/>
    </border>
    <border>
      <left style="medium">
        <color indexed="64"/>
      </left>
      <right style="thin">
        <color auto="1"/>
      </right>
      <top style="medium">
        <color indexed="64"/>
      </top>
      <bottom style="medium">
        <color indexed="64"/>
      </bottom>
      <diagonal/>
    </border>
    <border>
      <left/>
      <right style="thin">
        <color auto="1"/>
      </right>
      <top style="thin">
        <color auto="1"/>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auto="1"/>
      </right>
      <top/>
      <bottom style="thin">
        <color auto="1"/>
      </bottom>
      <diagonal/>
    </border>
    <border>
      <left style="thin">
        <color auto="1"/>
      </left>
      <right/>
      <top/>
      <bottom style="thin">
        <color auto="1"/>
      </bottom>
      <diagonal/>
    </border>
    <border>
      <left style="thin">
        <color auto="1"/>
      </left>
      <right style="medium">
        <color indexed="64"/>
      </right>
      <top/>
      <bottom style="thin">
        <color auto="1"/>
      </bottom>
      <diagonal/>
    </border>
    <border>
      <left style="thin">
        <color indexed="64"/>
      </left>
      <right style="thin">
        <color indexed="64"/>
      </right>
      <top/>
      <bottom style="medium">
        <color indexed="64"/>
      </bottom>
      <diagonal/>
    </border>
    <border>
      <left/>
      <right/>
      <top style="medium">
        <color indexed="64"/>
      </top>
      <bottom style="thin">
        <color auto="1"/>
      </bottom>
      <diagonal/>
    </border>
    <border>
      <left/>
      <right/>
      <top style="thin">
        <color auto="1"/>
      </top>
      <bottom style="thin">
        <color auto="1"/>
      </bottom>
      <diagonal/>
    </border>
    <border>
      <left/>
      <right style="thin">
        <color indexed="64"/>
      </right>
      <top/>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thin">
        <color auto="1"/>
      </left>
      <right/>
      <top style="medium">
        <color indexed="64"/>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top/>
      <bottom style="thin">
        <color auto="1"/>
      </bottom>
      <diagonal/>
    </border>
    <border>
      <left/>
      <right/>
      <top/>
      <bottom style="thin">
        <color indexed="64"/>
      </bottom>
      <diagonal/>
    </border>
    <border>
      <left/>
      <right style="thin">
        <color indexed="64"/>
      </right>
      <top/>
      <bottom style="thin">
        <color indexed="64"/>
      </bottom>
      <diagonal/>
    </border>
  </borders>
  <cellStyleXfs count="9">
    <xf numFmtId="0" fontId="0"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3" fillId="0" borderId="0" applyNumberFormat="0" applyFill="0" applyBorder="0" applyAlignment="0" applyProtection="0">
      <alignment vertical="top"/>
      <protection locked="0"/>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cellStyleXfs>
  <cellXfs count="253">
    <xf numFmtId="0" fontId="0" fillId="0" borderId="0" xfId="0"/>
    <xf numFmtId="0" fontId="8" fillId="0" borderId="0" xfId="0" applyFont="1"/>
    <xf numFmtId="0" fontId="8" fillId="0" borderId="0" xfId="0" applyFont="1" applyAlignment="1">
      <alignment horizontal="center"/>
    </xf>
    <xf numFmtId="0" fontId="6" fillId="0" borderId="0" xfId="0" applyFont="1" applyProtection="1"/>
    <xf numFmtId="0" fontId="9" fillId="0" borderId="36" xfId="0" applyFont="1" applyFill="1" applyBorder="1" applyAlignment="1" applyProtection="1"/>
    <xf numFmtId="0" fontId="5" fillId="0" borderId="0" xfId="0" applyFont="1" applyProtection="1"/>
    <xf numFmtId="0" fontId="0" fillId="0" borderId="0" xfId="0" applyAlignment="1"/>
    <xf numFmtId="0" fontId="11" fillId="0" borderId="0" xfId="0" applyFont="1"/>
    <xf numFmtId="0" fontId="13" fillId="6" borderId="17" xfId="0" applyFont="1" applyFill="1" applyBorder="1" applyAlignment="1">
      <alignment horizontal="center" vertical="top" wrapText="1"/>
    </xf>
    <xf numFmtId="0" fontId="11" fillId="3" borderId="34" xfId="0" applyFont="1" applyFill="1" applyBorder="1" applyAlignment="1" applyProtection="1">
      <alignment vertical="top"/>
    </xf>
    <xf numFmtId="0" fontId="11" fillId="3" borderId="34" xfId="0" applyFont="1" applyFill="1" applyBorder="1" applyAlignment="1" applyProtection="1">
      <alignment horizontal="center" vertical="top" wrapText="1"/>
    </xf>
    <xf numFmtId="0" fontId="14" fillId="7" borderId="35" xfId="0" applyFont="1" applyFill="1" applyBorder="1" applyAlignment="1">
      <alignment horizontal="center" vertical="top" wrapText="1"/>
    </xf>
    <xf numFmtId="0" fontId="8" fillId="0" borderId="21" xfId="0" applyFont="1" applyBorder="1" applyAlignment="1">
      <alignment horizontal="center"/>
    </xf>
    <xf numFmtId="0" fontId="8" fillId="2" borderId="2" xfId="0" applyFont="1" applyFill="1" applyBorder="1" applyAlignment="1">
      <alignment vertical="center" wrapText="1"/>
    </xf>
    <xf numFmtId="0" fontId="8" fillId="0" borderId="2" xfId="0" applyFont="1" applyBorder="1" applyAlignment="1" applyProtection="1">
      <alignment horizontal="center"/>
    </xf>
    <xf numFmtId="164" fontId="8" fillId="4" borderId="2" xfId="1" applyNumberFormat="1" applyFont="1" applyFill="1" applyBorder="1" applyProtection="1">
      <protection locked="0"/>
    </xf>
    <xf numFmtId="164" fontId="8" fillId="2" borderId="23" xfId="1" applyNumberFormat="1" applyFont="1" applyFill="1" applyBorder="1" applyProtection="1"/>
    <xf numFmtId="0" fontId="8" fillId="2" borderId="1" xfId="0" applyFont="1" applyFill="1" applyBorder="1" applyAlignment="1">
      <alignment vertical="center" wrapText="1"/>
    </xf>
    <xf numFmtId="0" fontId="8" fillId="0" borderId="1" xfId="0" applyFont="1" applyBorder="1" applyAlignment="1" applyProtection="1">
      <alignment horizontal="center"/>
    </xf>
    <xf numFmtId="164" fontId="8" fillId="4" borderId="1" xfId="1" applyNumberFormat="1" applyFont="1" applyFill="1" applyBorder="1" applyProtection="1">
      <protection locked="0"/>
    </xf>
    <xf numFmtId="0" fontId="8" fillId="2" borderId="1" xfId="0" applyFont="1" applyFill="1" applyBorder="1" applyAlignment="1">
      <alignment horizontal="left" vertical="top" wrapText="1"/>
    </xf>
    <xf numFmtId="0" fontId="15" fillId="2" borderId="1" xfId="0" applyFont="1" applyFill="1" applyBorder="1" applyAlignment="1">
      <alignment vertical="center" wrapText="1"/>
    </xf>
    <xf numFmtId="0" fontId="15" fillId="2" borderId="3" xfId="0" applyFont="1" applyFill="1" applyBorder="1" applyAlignment="1">
      <alignment vertical="center" wrapText="1"/>
    </xf>
    <xf numFmtId="164" fontId="8" fillId="4" borderId="3" xfId="1" applyNumberFormat="1" applyFont="1" applyFill="1" applyBorder="1" applyProtection="1">
      <protection locked="0"/>
    </xf>
    <xf numFmtId="0" fontId="8" fillId="0" borderId="1" xfId="0" applyFont="1" applyBorder="1" applyAlignment="1">
      <alignment horizontal="center"/>
    </xf>
    <xf numFmtId="164" fontId="8" fillId="2" borderId="19" xfId="1" applyNumberFormat="1" applyFont="1" applyFill="1" applyBorder="1" applyProtection="1"/>
    <xf numFmtId="0" fontId="13" fillId="6" borderId="10" xfId="0" applyFont="1" applyFill="1" applyBorder="1" applyAlignment="1">
      <alignment horizontal="center" vertical="top" wrapText="1"/>
    </xf>
    <xf numFmtId="0" fontId="15" fillId="2" borderId="2" xfId="0" applyFont="1" applyFill="1" applyBorder="1" applyAlignment="1">
      <alignment vertical="center" wrapText="1"/>
    </xf>
    <xf numFmtId="1" fontId="8" fillId="0" borderId="2" xfId="0" applyNumberFormat="1" applyFont="1" applyBorder="1" applyAlignment="1">
      <alignment horizontal="center"/>
    </xf>
    <xf numFmtId="164" fontId="8" fillId="4" borderId="2" xfId="0" applyNumberFormat="1" applyFont="1" applyFill="1" applyBorder="1"/>
    <xf numFmtId="164" fontId="8" fillId="4" borderId="1" xfId="0" applyNumberFormat="1" applyFont="1" applyFill="1" applyBorder="1"/>
    <xf numFmtId="164" fontId="8" fillId="2" borderId="4" xfId="1" applyNumberFormat="1" applyFont="1" applyFill="1" applyBorder="1" applyProtection="1"/>
    <xf numFmtId="164" fontId="8" fillId="2" borderId="6" xfId="1" applyNumberFormat="1" applyFont="1" applyFill="1" applyBorder="1" applyProtection="1"/>
    <xf numFmtId="164" fontId="11" fillId="2" borderId="6" xfId="1" applyNumberFormat="1" applyFont="1" applyFill="1" applyBorder="1" applyProtection="1"/>
    <xf numFmtId="164" fontId="11" fillId="2" borderId="19" xfId="1" applyNumberFormat="1" applyFont="1" applyFill="1" applyBorder="1" applyProtection="1"/>
    <xf numFmtId="0" fontId="13" fillId="6" borderId="17" xfId="0" applyFont="1" applyFill="1" applyBorder="1" applyAlignment="1">
      <alignment vertical="center" wrapText="1"/>
    </xf>
    <xf numFmtId="0" fontId="8" fillId="2" borderId="5" xfId="0" applyFont="1" applyFill="1" applyBorder="1" applyAlignment="1">
      <alignment horizontal="center" vertical="center" wrapText="1"/>
    </xf>
    <xf numFmtId="1" fontId="8" fillId="0" borderId="2" xfId="6" applyNumberFormat="1" applyFont="1" applyFill="1" applyBorder="1" applyAlignment="1">
      <alignment horizontal="center" vertical="center"/>
    </xf>
    <xf numFmtId="164" fontId="8" fillId="4" borderId="2" xfId="6" applyNumberFormat="1" applyFont="1" applyFill="1" applyBorder="1" applyAlignment="1">
      <alignment horizontal="center" vertical="center"/>
    </xf>
    <xf numFmtId="7" fontId="8" fillId="0" borderId="23" xfId="0" applyNumberFormat="1" applyFont="1" applyBorder="1"/>
    <xf numFmtId="0" fontId="17" fillId="5" borderId="10" xfId="0" applyFont="1" applyFill="1" applyBorder="1" applyAlignment="1">
      <alignment horizontal="center"/>
    </xf>
    <xf numFmtId="0" fontId="17" fillId="5" borderId="36" xfId="0" applyFont="1" applyFill="1" applyBorder="1" applyAlignment="1">
      <alignment horizontal="center"/>
    </xf>
    <xf numFmtId="0" fontId="18" fillId="5" borderId="36" xfId="0" applyFont="1" applyFill="1" applyBorder="1" applyAlignment="1">
      <alignment horizontal="center"/>
    </xf>
    <xf numFmtId="0" fontId="8" fillId="0" borderId="36" xfId="0" applyFont="1" applyBorder="1" applyAlignment="1">
      <alignment horizontal="left"/>
    </xf>
    <xf numFmtId="9" fontId="8" fillId="4" borderId="36" xfId="2" applyFont="1" applyFill="1" applyBorder="1"/>
    <xf numFmtId="0" fontId="6" fillId="4" borderId="33" xfId="2" applyNumberFormat="1" applyFont="1" applyFill="1" applyBorder="1"/>
    <xf numFmtId="164" fontId="5" fillId="0" borderId="36" xfId="0" applyNumberFormat="1" applyFont="1" applyFill="1" applyBorder="1"/>
    <xf numFmtId="0" fontId="6" fillId="0" borderId="0" xfId="0" applyFont="1" applyAlignment="1" applyProtection="1">
      <alignment horizontal="left"/>
    </xf>
    <xf numFmtId="0" fontId="15" fillId="0" borderId="1" xfId="0" applyFont="1" applyFill="1" applyBorder="1" applyAlignment="1" applyProtection="1">
      <alignment horizontal="center"/>
    </xf>
    <xf numFmtId="0" fontId="13" fillId="6" borderId="36" xfId="0" applyFont="1" applyFill="1" applyBorder="1" applyAlignment="1">
      <alignment horizontal="center" vertical="center" wrapText="1"/>
    </xf>
    <xf numFmtId="0" fontId="22" fillId="2" borderId="13" xfId="0" applyFont="1" applyFill="1" applyBorder="1" applyAlignment="1"/>
    <xf numFmtId="0" fontId="22" fillId="2" borderId="0" xfId="0" applyFont="1" applyFill="1" applyBorder="1" applyAlignment="1"/>
    <xf numFmtId="0" fontId="22" fillId="2" borderId="31" xfId="0" applyFont="1" applyFill="1" applyBorder="1" applyAlignment="1"/>
    <xf numFmtId="0" fontId="24" fillId="0" borderId="0" xfId="0" applyFont="1"/>
    <xf numFmtId="0" fontId="15" fillId="0" borderId="2" xfId="0" applyFont="1" applyBorder="1" applyAlignment="1" applyProtection="1">
      <alignment horizontal="center"/>
    </xf>
    <xf numFmtId="0" fontId="1" fillId="0" borderId="5" xfId="0" applyFont="1" applyBorder="1" applyAlignment="1">
      <alignment horizontal="center" vertical="top"/>
    </xf>
    <xf numFmtId="164" fontId="15" fillId="4" borderId="1" xfId="6" applyNumberFormat="1" applyFont="1" applyFill="1" applyBorder="1" applyAlignment="1">
      <alignment horizontal="center" vertical="center"/>
    </xf>
    <xf numFmtId="0" fontId="1" fillId="0" borderId="14" xfId="0" applyFont="1" applyBorder="1" applyAlignment="1">
      <alignment horizontal="center" vertical="top"/>
    </xf>
    <xf numFmtId="0" fontId="15" fillId="0" borderId="3" xfId="0" applyFont="1" applyFill="1" applyBorder="1" applyAlignment="1" applyProtection="1">
      <alignment horizontal="center"/>
    </xf>
    <xf numFmtId="164" fontId="15" fillId="4" borderId="3" xfId="6" applyNumberFormat="1" applyFont="1" applyFill="1" applyBorder="1" applyAlignment="1">
      <alignment horizontal="center" vertical="center"/>
    </xf>
    <xf numFmtId="0" fontId="8" fillId="0" borderId="0" xfId="0" applyFont="1" applyBorder="1"/>
    <xf numFmtId="0" fontId="6" fillId="0" borderId="0" xfId="0" applyFont="1" applyBorder="1" applyAlignment="1" applyProtection="1">
      <alignment horizontal="center"/>
    </xf>
    <xf numFmtId="0" fontId="8" fillId="0" borderId="32" xfId="0" applyFont="1" applyBorder="1"/>
    <xf numFmtId="0" fontId="6" fillId="0" borderId="32" xfId="0" applyFont="1" applyBorder="1" applyAlignment="1" applyProtection="1">
      <alignment horizontal="center"/>
    </xf>
    <xf numFmtId="0" fontId="8" fillId="0" borderId="29" xfId="0" applyFont="1" applyBorder="1" applyAlignment="1">
      <alignment horizontal="center"/>
    </xf>
    <xf numFmtId="0" fontId="15" fillId="2" borderId="8" xfId="0" applyFont="1" applyFill="1" applyBorder="1" applyAlignment="1">
      <alignment vertical="center" wrapText="1"/>
    </xf>
    <xf numFmtId="0" fontId="8" fillId="0" borderId="24" xfId="0" applyFont="1" applyBorder="1" applyAlignment="1" applyProtection="1">
      <alignment horizontal="center"/>
    </xf>
    <xf numFmtId="164" fontId="8" fillId="4" borderId="8" xfId="1" applyNumberFormat="1" applyFont="1" applyFill="1" applyBorder="1" applyProtection="1">
      <protection locked="0"/>
    </xf>
    <xf numFmtId="164" fontId="8" fillId="2" borderId="39" xfId="1" applyNumberFormat="1" applyFont="1" applyFill="1" applyBorder="1" applyProtection="1"/>
    <xf numFmtId="164" fontId="11" fillId="2" borderId="36" xfId="1" applyNumberFormat="1" applyFont="1" applyFill="1" applyBorder="1" applyProtection="1"/>
    <xf numFmtId="0" fontId="16" fillId="0" borderId="0" xfId="0" applyFont="1" applyBorder="1" applyAlignment="1"/>
    <xf numFmtId="0" fontId="8" fillId="0" borderId="0" xfId="0" applyFont="1" applyFill="1"/>
    <xf numFmtId="0" fontId="13" fillId="0" borderId="0" xfId="0" applyFont="1" applyFill="1" applyBorder="1" applyAlignment="1">
      <alignment horizontal="center" vertical="center" wrapText="1"/>
    </xf>
    <xf numFmtId="164" fontId="11" fillId="0" borderId="0" xfId="1" applyNumberFormat="1" applyFont="1" applyFill="1" applyBorder="1" applyProtection="1"/>
    <xf numFmtId="0" fontId="8" fillId="0" borderId="0" xfId="0" applyFont="1" applyFill="1" applyAlignment="1">
      <alignment horizontal="center"/>
    </xf>
    <xf numFmtId="0" fontId="11" fillId="3" borderId="34" xfId="0" applyFont="1" applyFill="1" applyBorder="1" applyAlignment="1" applyProtection="1">
      <alignment horizontal="center" vertical="center"/>
    </xf>
    <xf numFmtId="164" fontId="8" fillId="0" borderId="0" xfId="1" applyNumberFormat="1" applyFont="1" applyFill="1" applyBorder="1" applyProtection="1"/>
    <xf numFmtId="0" fontId="8" fillId="0" borderId="5" xfId="0" applyFont="1" applyBorder="1" applyAlignment="1">
      <alignment horizontal="center"/>
    </xf>
    <xf numFmtId="0" fontId="8" fillId="0" borderId="7" xfId="0" applyFont="1" applyBorder="1" applyAlignment="1">
      <alignment horizontal="center"/>
    </xf>
    <xf numFmtId="0" fontId="8" fillId="0" borderId="8" xfId="0" applyFont="1" applyBorder="1" applyAlignment="1" applyProtection="1">
      <alignment horizontal="center"/>
    </xf>
    <xf numFmtId="164" fontId="8" fillId="2" borderId="9" xfId="1" applyNumberFormat="1" applyFont="1" applyFill="1" applyBorder="1" applyProtection="1"/>
    <xf numFmtId="1" fontId="8" fillId="0" borderId="32" xfId="0" applyNumberFormat="1" applyFont="1" applyBorder="1" applyAlignment="1">
      <alignment horizontal="center"/>
    </xf>
    <xf numFmtId="1" fontId="8" fillId="0" borderId="22" xfId="0" applyNumberFormat="1" applyFont="1" applyBorder="1" applyAlignment="1">
      <alignment horizontal="center"/>
    </xf>
    <xf numFmtId="164" fontId="8" fillId="4" borderId="8" xfId="0" applyNumberFormat="1" applyFont="1" applyFill="1" applyBorder="1"/>
    <xf numFmtId="0" fontId="6" fillId="0" borderId="0" xfId="0" applyFont="1"/>
    <xf numFmtId="0" fontId="6" fillId="0" borderId="0" xfId="0" applyFont="1" applyAlignment="1">
      <alignment horizontal="left"/>
    </xf>
    <xf numFmtId="0" fontId="6" fillId="0" borderId="0" xfId="0" applyFont="1" applyAlignment="1">
      <alignment horizontal="center"/>
    </xf>
    <xf numFmtId="0" fontId="6" fillId="0" borderId="32" xfId="0" applyFont="1" applyBorder="1" applyAlignment="1">
      <alignment horizontal="center"/>
    </xf>
    <xf numFmtId="164" fontId="5" fillId="0" borderId="36" xfId="0" applyNumberFormat="1" applyFont="1" applyBorder="1"/>
    <xf numFmtId="0" fontId="16" fillId="0" borderId="0" xfId="0" applyFont="1"/>
    <xf numFmtId="0" fontId="13" fillId="0" borderId="0" xfId="0" applyFont="1" applyAlignment="1">
      <alignment horizontal="center" vertical="center" wrapText="1"/>
    </xf>
    <xf numFmtId="0" fontId="15" fillId="0" borderId="3" xfId="0" applyFont="1" applyBorder="1" applyAlignment="1">
      <alignment horizontal="center"/>
    </xf>
    <xf numFmtId="0" fontId="11" fillId="3" borderId="34" xfId="0" applyFont="1" applyFill="1" applyBorder="1" applyAlignment="1">
      <alignment horizontal="center" vertical="top" wrapText="1"/>
    </xf>
    <xf numFmtId="0" fontId="11" fillId="3" borderId="34" xfId="0" applyFont="1" applyFill="1" applyBorder="1" applyAlignment="1">
      <alignment horizontal="center" vertical="center"/>
    </xf>
    <xf numFmtId="0" fontId="11" fillId="3" borderId="34" xfId="0" applyFont="1" applyFill="1" applyBorder="1" applyAlignment="1">
      <alignment vertical="top"/>
    </xf>
    <xf numFmtId="0" fontId="22" fillId="2" borderId="31" xfId="0" applyFont="1" applyFill="1" applyBorder="1"/>
    <xf numFmtId="0" fontId="22" fillId="2" borderId="0" xfId="0" applyFont="1" applyFill="1"/>
    <xf numFmtId="0" fontId="22" fillId="2" borderId="13" xfId="0" applyFont="1" applyFill="1" applyBorder="1"/>
    <xf numFmtId="0" fontId="9" fillId="0" borderId="36" xfId="0" applyFont="1" applyBorder="1"/>
    <xf numFmtId="0" fontId="15" fillId="0" borderId="2" xfId="0" applyFont="1" applyBorder="1" applyAlignment="1">
      <alignment horizontal="center"/>
    </xf>
    <xf numFmtId="0" fontId="8" fillId="0" borderId="8" xfId="0" applyFont="1" applyBorder="1" applyAlignment="1">
      <alignment horizontal="center"/>
    </xf>
    <xf numFmtId="0" fontId="15" fillId="0" borderId="1" xfId="0" applyFont="1" applyBorder="1" applyAlignment="1">
      <alignment vertical="center" wrapText="1"/>
    </xf>
    <xf numFmtId="1" fontId="15" fillId="0" borderId="2" xfId="0" applyNumberFormat="1" applyFont="1" applyBorder="1" applyAlignment="1">
      <alignment horizontal="center"/>
    </xf>
    <xf numFmtId="0" fontId="15" fillId="0" borderId="1" xfId="0" applyFont="1" applyBorder="1" applyAlignment="1">
      <alignment horizontal="center"/>
    </xf>
    <xf numFmtId="1" fontId="15" fillId="2" borderId="2" xfId="0" applyNumberFormat="1" applyFont="1" applyFill="1" applyBorder="1" applyAlignment="1">
      <alignment horizontal="center"/>
    </xf>
    <xf numFmtId="0" fontId="8" fillId="0" borderId="2" xfId="0" applyFont="1" applyBorder="1" applyAlignment="1">
      <alignment horizontal="center"/>
    </xf>
    <xf numFmtId="0" fontId="15" fillId="0" borderId="1" xfId="0" applyFont="1" applyFill="1" applyBorder="1" applyAlignment="1">
      <alignment vertical="center" wrapText="1"/>
    </xf>
    <xf numFmtId="0" fontId="8" fillId="0" borderId="1" xfId="0" applyFont="1" applyFill="1" applyBorder="1" applyAlignment="1">
      <alignment vertical="center" wrapText="1"/>
    </xf>
    <xf numFmtId="1" fontId="8" fillId="2" borderId="2" xfId="0" applyNumberFormat="1" applyFont="1" applyFill="1" applyBorder="1" applyAlignment="1">
      <alignment horizontal="center"/>
    </xf>
    <xf numFmtId="0" fontId="8" fillId="2" borderId="8" xfId="0" applyFont="1" applyFill="1" applyBorder="1" applyAlignment="1">
      <alignment vertical="center" wrapText="1"/>
    </xf>
    <xf numFmtId="0" fontId="8" fillId="0" borderId="13" xfId="0" applyFont="1" applyBorder="1" applyAlignment="1">
      <alignment horizontal="center"/>
    </xf>
    <xf numFmtId="164" fontId="8" fillId="4" borderId="27" xfId="0" applyNumberFormat="1" applyFont="1" applyFill="1" applyBorder="1"/>
    <xf numFmtId="0" fontId="11" fillId="3" borderId="44" xfId="0" applyFont="1" applyFill="1" applyBorder="1" applyAlignment="1" applyProtection="1">
      <alignment vertical="top"/>
    </xf>
    <xf numFmtId="0" fontId="13" fillId="6" borderId="36" xfId="0" applyFont="1" applyFill="1" applyBorder="1" applyAlignment="1">
      <alignment horizontal="center" vertical="top" wrapText="1"/>
    </xf>
    <xf numFmtId="0" fontId="1" fillId="0" borderId="7" xfId="0" applyFont="1" applyBorder="1" applyAlignment="1">
      <alignment horizontal="center" vertical="top"/>
    </xf>
    <xf numFmtId="0" fontId="15" fillId="0" borderId="8" xfId="0" applyFont="1" applyFill="1" applyBorder="1" applyAlignment="1" applyProtection="1">
      <alignment horizontal="center"/>
    </xf>
    <xf numFmtId="164" fontId="15" fillId="4" borderId="8" xfId="6" applyNumberFormat="1" applyFont="1" applyFill="1" applyBorder="1" applyAlignment="1">
      <alignment horizontal="center" vertical="center"/>
    </xf>
    <xf numFmtId="7" fontId="8" fillId="0" borderId="39" xfId="0" applyNumberFormat="1" applyFont="1" applyBorder="1"/>
    <xf numFmtId="0" fontId="8" fillId="2" borderId="8" xfId="0" applyFont="1" applyFill="1" applyBorder="1" applyAlignment="1">
      <alignment horizontal="left"/>
    </xf>
    <xf numFmtId="1" fontId="8" fillId="0" borderId="0" xfId="0" applyNumberFormat="1" applyFont="1"/>
    <xf numFmtId="0" fontId="8" fillId="0" borderId="0" xfId="0" applyFont="1"/>
    <xf numFmtId="0" fontId="9" fillId="0" borderId="36" xfId="0" applyFont="1" applyFill="1" applyBorder="1" applyAlignment="1" applyProtection="1"/>
    <xf numFmtId="0" fontId="14" fillId="7" borderId="35" xfId="0" applyFont="1" applyFill="1" applyBorder="1" applyAlignment="1">
      <alignment horizontal="center" vertical="top" wrapText="1"/>
    </xf>
    <xf numFmtId="0" fontId="8" fillId="0" borderId="21" xfId="0" applyFont="1" applyBorder="1" applyAlignment="1">
      <alignment horizontal="center"/>
    </xf>
    <xf numFmtId="0" fontId="8" fillId="2" borderId="2" xfId="0" applyFont="1" applyFill="1" applyBorder="1" applyAlignment="1">
      <alignment vertical="center" wrapText="1"/>
    </xf>
    <xf numFmtId="0" fontId="15" fillId="2" borderId="1" xfId="0" applyFont="1" applyFill="1" applyBorder="1" applyAlignment="1">
      <alignment vertical="center" wrapText="1"/>
    </xf>
    <xf numFmtId="164" fontId="8" fillId="4" borderId="1" xfId="0" applyNumberFormat="1" applyFont="1" applyFill="1" applyBorder="1"/>
    <xf numFmtId="0" fontId="13" fillId="6" borderId="17" xfId="0" applyFont="1" applyFill="1" applyBorder="1" applyAlignment="1">
      <alignment vertical="center" wrapText="1"/>
    </xf>
    <xf numFmtId="0" fontId="8" fillId="2" borderId="5" xfId="0" applyFont="1" applyFill="1" applyBorder="1" applyAlignment="1">
      <alignment horizontal="center" vertical="center" wrapText="1"/>
    </xf>
    <xf numFmtId="0" fontId="13" fillId="6" borderId="36" xfId="0" applyFont="1" applyFill="1" applyBorder="1" applyAlignment="1">
      <alignment horizontal="center" vertical="center" wrapText="1"/>
    </xf>
    <xf numFmtId="0" fontId="22" fillId="2" borderId="13" xfId="0" applyFont="1" applyFill="1" applyBorder="1" applyAlignment="1"/>
    <xf numFmtId="0" fontId="22" fillId="2" borderId="0" xfId="0" applyFont="1" applyFill="1" applyBorder="1" applyAlignment="1"/>
    <xf numFmtId="0" fontId="22" fillId="2" borderId="31" xfId="0" applyFont="1" applyFill="1" applyBorder="1" applyAlignment="1"/>
    <xf numFmtId="0" fontId="24" fillId="0" borderId="0" xfId="0" applyFont="1"/>
    <xf numFmtId="0" fontId="11" fillId="3" borderId="34" xfId="0" applyFont="1" applyFill="1" applyBorder="1" applyAlignment="1">
      <alignment horizontal="center" vertical="top" wrapText="1"/>
    </xf>
    <xf numFmtId="0" fontId="11" fillId="3" borderId="34" xfId="0" applyFont="1" applyFill="1" applyBorder="1" applyAlignment="1">
      <alignment horizontal="center" vertical="center"/>
    </xf>
    <xf numFmtId="0" fontId="22" fillId="2" borderId="31" xfId="0" applyFont="1" applyFill="1" applyBorder="1"/>
    <xf numFmtId="0" fontId="22" fillId="2" borderId="13" xfId="0" applyFont="1" applyFill="1" applyBorder="1"/>
    <xf numFmtId="0" fontId="9" fillId="0" borderId="36" xfId="0" applyFont="1" applyBorder="1"/>
    <xf numFmtId="0" fontId="15" fillId="0" borderId="2" xfId="0" applyFont="1" applyBorder="1" applyAlignment="1">
      <alignment horizontal="center"/>
    </xf>
    <xf numFmtId="0" fontId="15" fillId="0" borderId="1" xfId="0" applyFont="1" applyBorder="1" applyAlignment="1">
      <alignment vertical="center" wrapText="1"/>
    </xf>
    <xf numFmtId="0" fontId="15" fillId="0" borderId="1" xfId="0" applyFont="1" applyBorder="1" applyAlignment="1">
      <alignment horizontal="center"/>
    </xf>
    <xf numFmtId="1" fontId="15" fillId="2" borderId="2" xfId="0" applyNumberFormat="1" applyFont="1" applyFill="1" applyBorder="1" applyAlignment="1">
      <alignment horizontal="center"/>
    </xf>
    <xf numFmtId="0" fontId="15" fillId="0" borderId="1" xfId="0" applyFont="1" applyFill="1" applyBorder="1" applyAlignment="1">
      <alignment vertical="center" wrapText="1"/>
    </xf>
    <xf numFmtId="1" fontId="8" fillId="2" borderId="2" xfId="0" applyNumberFormat="1" applyFont="1" applyFill="1" applyBorder="1" applyAlignment="1">
      <alignment horizontal="center"/>
    </xf>
    <xf numFmtId="1" fontId="8" fillId="0" borderId="0" xfId="0" applyNumberFormat="1" applyFont="1"/>
    <xf numFmtId="7" fontId="8" fillId="0" borderId="6" xfId="0" applyNumberFormat="1" applyFont="1" applyBorder="1"/>
    <xf numFmtId="0" fontId="8" fillId="2" borderId="21" xfId="0" applyFont="1" applyFill="1" applyBorder="1" applyAlignment="1">
      <alignment horizontal="center" vertical="center" wrapText="1"/>
    </xf>
    <xf numFmtId="0" fontId="22" fillId="2" borderId="0" xfId="0" applyFont="1" applyFill="1" applyBorder="1"/>
    <xf numFmtId="0" fontId="8" fillId="2" borderId="21" xfId="0" applyFont="1" applyFill="1" applyBorder="1" applyAlignment="1">
      <alignment horizontal="center"/>
    </xf>
    <xf numFmtId="0" fontId="8" fillId="2" borderId="1" xfId="0" applyFont="1" applyFill="1" applyBorder="1" applyAlignment="1">
      <alignment horizontal="center"/>
    </xf>
    <xf numFmtId="0" fontId="8" fillId="2" borderId="7" xfId="0" applyFont="1" applyFill="1" applyBorder="1" applyAlignment="1">
      <alignment horizontal="center" vertical="center" wrapText="1"/>
    </xf>
    <xf numFmtId="0" fontId="15" fillId="0" borderId="8" xfId="0" applyFont="1" applyBorder="1" applyAlignment="1">
      <alignment vertical="center" wrapText="1"/>
    </xf>
    <xf numFmtId="0" fontId="15" fillId="0" borderId="8" xfId="0" applyFont="1" applyBorder="1" applyAlignment="1">
      <alignment horizontal="center"/>
    </xf>
    <xf numFmtId="7" fontId="8" fillId="0" borderId="9" xfId="0" applyNumberFormat="1" applyFont="1" applyBorder="1"/>
    <xf numFmtId="0" fontId="7" fillId="8" borderId="10" xfId="0" applyFont="1" applyFill="1" applyBorder="1" applyAlignment="1">
      <alignment horizontal="center"/>
    </xf>
    <xf numFmtId="0" fontId="7" fillId="8" borderId="12" xfId="0" applyFont="1" applyFill="1" applyBorder="1" applyAlignment="1">
      <alignment horizontal="center"/>
    </xf>
    <xf numFmtId="0" fontId="13" fillId="2" borderId="38" xfId="0" applyFont="1" applyFill="1" applyBorder="1" applyAlignment="1">
      <alignment horizontal="center" vertical="center" wrapText="1"/>
    </xf>
    <xf numFmtId="0" fontId="13" fillId="2" borderId="26"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6" fillId="0" borderId="32" xfId="0" applyFont="1" applyBorder="1" applyAlignment="1">
      <alignment horizontal="center"/>
    </xf>
    <xf numFmtId="0" fontId="21" fillId="2" borderId="13" xfId="0" applyFont="1" applyFill="1" applyBorder="1" applyAlignment="1">
      <alignment horizontal="left" wrapText="1"/>
    </xf>
    <xf numFmtId="0" fontId="21" fillId="2" borderId="0" xfId="0" applyFont="1" applyFill="1" applyBorder="1" applyAlignment="1">
      <alignment horizontal="left" wrapText="1"/>
    </xf>
    <xf numFmtId="0" fontId="21" fillId="2" borderId="31" xfId="0" applyFont="1" applyFill="1" applyBorder="1" applyAlignment="1">
      <alignment horizontal="left" wrapText="1"/>
    </xf>
    <xf numFmtId="0" fontId="4" fillId="2" borderId="15" xfId="0" applyFont="1" applyFill="1" applyBorder="1" applyAlignment="1">
      <alignment horizontal="left" vertical="top" wrapText="1"/>
    </xf>
    <xf numFmtId="0" fontId="4" fillId="2" borderId="32" xfId="0" applyFont="1" applyFill="1" applyBorder="1" applyAlignment="1">
      <alignment horizontal="left" vertical="top" wrapText="1"/>
    </xf>
    <xf numFmtId="0" fontId="4" fillId="2" borderId="33" xfId="0" applyFont="1" applyFill="1" applyBorder="1" applyAlignment="1">
      <alignment horizontal="left" vertical="top" wrapText="1"/>
    </xf>
    <xf numFmtId="0" fontId="19" fillId="2" borderId="13" xfId="0" applyFont="1" applyFill="1" applyBorder="1" applyAlignment="1">
      <alignment horizontal="left" wrapText="1"/>
    </xf>
    <xf numFmtId="0" fontId="19" fillId="2" borderId="0" xfId="0" applyFont="1" applyFill="1" applyBorder="1" applyAlignment="1">
      <alignment horizontal="left" wrapText="1"/>
    </xf>
    <xf numFmtId="0" fontId="19" fillId="2" borderId="31" xfId="0" applyFont="1" applyFill="1" applyBorder="1" applyAlignment="1">
      <alignment horizontal="left" wrapText="1"/>
    </xf>
    <xf numFmtId="0" fontId="19" fillId="2" borderId="13" xfId="0" applyFont="1" applyFill="1" applyBorder="1" applyAlignment="1">
      <alignment horizontal="left"/>
    </xf>
    <xf numFmtId="0" fontId="19" fillId="2" borderId="0" xfId="0" applyFont="1" applyFill="1" applyBorder="1" applyAlignment="1">
      <alignment horizontal="left"/>
    </xf>
    <xf numFmtId="0" fontId="19" fillId="2" borderId="31" xfId="0" applyFont="1" applyFill="1" applyBorder="1" applyAlignment="1">
      <alignment horizontal="left"/>
    </xf>
    <xf numFmtId="0" fontId="25" fillId="0" borderId="10" xfId="0" applyFont="1" applyBorder="1" applyAlignment="1" applyProtection="1">
      <alignment horizontal="left"/>
    </xf>
    <xf numFmtId="0" fontId="25" fillId="0" borderId="11" xfId="0" applyFont="1" applyBorder="1" applyAlignment="1" applyProtection="1">
      <alignment horizontal="left"/>
    </xf>
    <xf numFmtId="0" fontId="25" fillId="0" borderId="12" xfId="0" applyFont="1" applyBorder="1" applyAlignment="1" applyProtection="1">
      <alignment horizontal="left"/>
    </xf>
    <xf numFmtId="0" fontId="10" fillId="4" borderId="10" xfId="0" applyFont="1" applyFill="1" applyBorder="1" applyAlignment="1" applyProtection="1">
      <alignment horizontal="left"/>
    </xf>
    <xf numFmtId="0" fontId="10" fillId="4" borderId="11" xfId="0" applyFont="1" applyFill="1" applyBorder="1" applyAlignment="1" applyProtection="1">
      <alignment horizontal="left"/>
    </xf>
    <xf numFmtId="0" fontId="10" fillId="4" borderId="12" xfId="0" applyFont="1" applyFill="1" applyBorder="1" applyAlignment="1" applyProtection="1">
      <alignment horizontal="left"/>
    </xf>
    <xf numFmtId="0" fontId="9" fillId="2" borderId="10" xfId="0" applyFont="1" applyFill="1" applyBorder="1" applyAlignment="1" applyProtection="1">
      <alignment horizontal="left" wrapText="1"/>
    </xf>
    <xf numFmtId="0" fontId="9" fillId="2" borderId="11" xfId="0" applyFont="1" applyFill="1" applyBorder="1" applyAlignment="1" applyProtection="1">
      <alignment horizontal="left" wrapText="1"/>
    </xf>
    <xf numFmtId="0" fontId="9" fillId="2" borderId="12" xfId="0" applyFont="1" applyFill="1" applyBorder="1" applyAlignment="1" applyProtection="1">
      <alignment horizontal="left" wrapText="1"/>
    </xf>
    <xf numFmtId="0" fontId="9" fillId="0" borderId="10" xfId="0" applyFont="1" applyFill="1" applyBorder="1" applyAlignment="1" applyProtection="1">
      <alignment horizontal="center"/>
    </xf>
    <xf numFmtId="0" fontId="9" fillId="0" borderId="11" xfId="0" applyFont="1" applyFill="1" applyBorder="1" applyAlignment="1" applyProtection="1">
      <alignment horizontal="center"/>
    </xf>
    <xf numFmtId="0" fontId="9" fillId="0" borderId="12" xfId="0" applyFont="1" applyFill="1" applyBorder="1" applyAlignment="1" applyProtection="1">
      <alignment horizontal="center"/>
    </xf>
    <xf numFmtId="0" fontId="12" fillId="5" borderId="10" xfId="0" applyFont="1" applyFill="1" applyBorder="1" applyAlignment="1" applyProtection="1">
      <alignment horizontal="center"/>
    </xf>
    <xf numFmtId="0" fontId="12" fillId="5" borderId="11" xfId="0" applyFont="1" applyFill="1" applyBorder="1" applyAlignment="1" applyProtection="1">
      <alignment horizontal="center"/>
    </xf>
    <xf numFmtId="0" fontId="12" fillId="5" borderId="12" xfId="0" applyFont="1" applyFill="1" applyBorder="1" applyAlignment="1" applyProtection="1">
      <alignment horizontal="center"/>
    </xf>
    <xf numFmtId="0" fontId="23" fillId="9" borderId="10" xfId="0" applyFont="1" applyFill="1" applyBorder="1" applyAlignment="1" applyProtection="1">
      <alignment horizontal="center" wrapText="1"/>
    </xf>
    <xf numFmtId="0" fontId="23" fillId="9" borderId="11" xfId="0" applyFont="1" applyFill="1" applyBorder="1" applyAlignment="1" applyProtection="1">
      <alignment horizontal="center" wrapText="1"/>
    </xf>
    <xf numFmtId="0" fontId="23" fillId="9" borderId="12" xfId="0" applyFont="1" applyFill="1" applyBorder="1" applyAlignment="1" applyProtection="1">
      <alignment horizontal="center" wrapText="1"/>
    </xf>
    <xf numFmtId="0" fontId="13" fillId="2" borderId="30"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43"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2" xfId="0" applyFont="1" applyFill="1" applyBorder="1" applyAlignment="1">
      <alignment horizontal="center" vertical="center" wrapText="1"/>
    </xf>
    <xf numFmtId="0" fontId="13" fillId="2" borderId="41"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40"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25" fillId="0" borderId="10" xfId="0" applyFont="1" applyBorder="1" applyAlignment="1">
      <alignment horizontal="left"/>
    </xf>
    <xf numFmtId="0" fontId="25" fillId="0" borderId="11" xfId="0" applyFont="1" applyBorder="1" applyAlignment="1">
      <alignment horizontal="left"/>
    </xf>
    <xf numFmtId="0" fontId="25" fillId="0" borderId="12" xfId="0" applyFont="1" applyBorder="1" applyAlignment="1">
      <alignment horizontal="left"/>
    </xf>
    <xf numFmtId="0" fontId="10" fillId="4" borderId="10" xfId="0" applyFont="1" applyFill="1" applyBorder="1" applyAlignment="1">
      <alignment horizontal="left"/>
    </xf>
    <xf numFmtId="0" fontId="10" fillId="4" borderId="11" xfId="0" applyFont="1" applyFill="1" applyBorder="1" applyAlignment="1">
      <alignment horizontal="left"/>
    </xf>
    <xf numFmtId="0" fontId="10" fillId="4" borderId="12" xfId="0" applyFont="1" applyFill="1" applyBorder="1" applyAlignment="1">
      <alignment horizontal="left"/>
    </xf>
    <xf numFmtId="0" fontId="19" fillId="2" borderId="0" xfId="0" applyFont="1" applyFill="1" applyAlignment="1">
      <alignment horizontal="left"/>
    </xf>
    <xf numFmtId="0" fontId="19" fillId="2" borderId="0" xfId="0" applyFont="1" applyFill="1" applyAlignment="1">
      <alignment horizontal="left" wrapText="1"/>
    </xf>
    <xf numFmtId="0" fontId="9" fillId="0" borderId="10" xfId="0" applyFont="1" applyFill="1" applyBorder="1" applyAlignment="1">
      <alignment horizontal="center"/>
    </xf>
    <xf numFmtId="0" fontId="9" fillId="0" borderId="11" xfId="0" applyFont="1" applyFill="1" applyBorder="1" applyAlignment="1">
      <alignment horizontal="center"/>
    </xf>
    <xf numFmtId="0" fontId="9" fillId="0" borderId="12" xfId="0" applyFont="1" applyFill="1" applyBorder="1" applyAlignment="1">
      <alignment horizontal="center"/>
    </xf>
    <xf numFmtId="0" fontId="21" fillId="2" borderId="0" xfId="0" applyFont="1" applyFill="1" applyAlignment="1">
      <alignment horizontal="left" wrapText="1"/>
    </xf>
    <xf numFmtId="0" fontId="12" fillId="5" borderId="10" xfId="0" applyFont="1" applyFill="1" applyBorder="1" applyAlignment="1">
      <alignment horizontal="center"/>
    </xf>
    <xf numFmtId="0" fontId="12" fillId="5" borderId="11" xfId="0" applyFont="1" applyFill="1" applyBorder="1" applyAlignment="1">
      <alignment horizontal="center"/>
    </xf>
    <xf numFmtId="0" fontId="12" fillId="5" borderId="12" xfId="0" applyFont="1" applyFill="1" applyBorder="1" applyAlignment="1">
      <alignment horizontal="center"/>
    </xf>
    <xf numFmtId="0" fontId="23" fillId="9" borderId="10" xfId="0" applyFont="1" applyFill="1" applyBorder="1" applyAlignment="1">
      <alignment horizontal="center" wrapText="1"/>
    </xf>
    <xf numFmtId="0" fontId="23" fillId="9" borderId="11" xfId="0" applyFont="1" applyFill="1" applyBorder="1" applyAlignment="1">
      <alignment horizontal="center" wrapText="1"/>
    </xf>
    <xf numFmtId="0" fontId="23" fillId="9" borderId="12" xfId="0" applyFont="1" applyFill="1" applyBorder="1" applyAlignment="1">
      <alignment horizontal="center" wrapText="1"/>
    </xf>
    <xf numFmtId="0" fontId="13" fillId="2" borderId="45"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47" xfId="0" applyFont="1" applyFill="1" applyBorder="1" applyAlignment="1">
      <alignment horizontal="center" vertical="center" wrapText="1"/>
    </xf>
    <xf numFmtId="0" fontId="9" fillId="2" borderId="10" xfId="0" applyFont="1" applyFill="1" applyBorder="1" applyAlignment="1">
      <alignment horizontal="center"/>
    </xf>
    <xf numFmtId="0" fontId="9" fillId="2" borderId="11" xfId="0" applyFont="1" applyFill="1" applyBorder="1" applyAlignment="1">
      <alignment horizontal="center"/>
    </xf>
    <xf numFmtId="0" fontId="9" fillId="2" borderId="12" xfId="0" applyFont="1" applyFill="1" applyBorder="1" applyAlignment="1">
      <alignment horizontal="center"/>
    </xf>
    <xf numFmtId="0" fontId="5" fillId="0" borderId="10" xfId="0" applyFont="1" applyBorder="1" applyAlignment="1"/>
    <xf numFmtId="0" fontId="5" fillId="0" borderId="11" xfId="0" applyFont="1" applyBorder="1" applyAlignment="1"/>
    <xf numFmtId="0" fontId="5" fillId="0" borderId="12" xfId="0" applyFont="1" applyBorder="1" applyAlignment="1"/>
    <xf numFmtId="0" fontId="10" fillId="4" borderId="10" xfId="0" applyFont="1" applyFill="1" applyBorder="1" applyAlignment="1"/>
    <xf numFmtId="0" fontId="10" fillId="4" borderId="11" xfId="0" applyFont="1" applyFill="1" applyBorder="1" applyAlignment="1"/>
    <xf numFmtId="0" fontId="10" fillId="4" borderId="12" xfId="0" applyFont="1" applyFill="1" applyBorder="1" applyAlignment="1"/>
    <xf numFmtId="0" fontId="9" fillId="2" borderId="10" xfId="0" applyFont="1" applyFill="1" applyBorder="1" applyAlignment="1" applyProtection="1">
      <alignment wrapText="1"/>
    </xf>
    <xf numFmtId="0" fontId="9" fillId="2" borderId="11" xfId="0" applyFont="1" applyFill="1" applyBorder="1" applyAlignment="1" applyProtection="1">
      <alignment wrapText="1"/>
    </xf>
    <xf numFmtId="0" fontId="9" fillId="2" borderId="12" xfId="0" applyFont="1" applyFill="1" applyBorder="1" applyAlignment="1" applyProtection="1">
      <alignment wrapText="1"/>
    </xf>
    <xf numFmtId="0" fontId="25" fillId="0" borderId="10" xfId="0" applyFont="1" applyBorder="1" applyAlignment="1"/>
    <xf numFmtId="0" fontId="25" fillId="0" borderId="11" xfId="0" applyFont="1" applyBorder="1" applyAlignment="1"/>
    <xf numFmtId="0" fontId="25" fillId="0" borderId="12" xfId="0" applyFont="1" applyBorder="1" applyAlignment="1"/>
    <xf numFmtId="0" fontId="9" fillId="0" borderId="10" xfId="0" applyFont="1" applyBorder="1" applyAlignment="1">
      <alignment horizontal="center"/>
    </xf>
    <xf numFmtId="0" fontId="9" fillId="0" borderId="11" xfId="0" applyFont="1" applyBorder="1" applyAlignment="1">
      <alignment horizontal="center"/>
    </xf>
    <xf numFmtId="0" fontId="9" fillId="0" borderId="12" xfId="0" applyFont="1" applyBorder="1" applyAlignment="1">
      <alignment horizontal="center"/>
    </xf>
  </cellXfs>
  <cellStyles count="9">
    <cellStyle name="Comma" xfId="1" builtinId="3"/>
    <cellStyle name="Comma 2" xfId="6" xr:uid="{00000000-0005-0000-0000-000001000000}"/>
    <cellStyle name="Comma 2 2" xfId="8" xr:uid="{42840D80-AF75-4FE2-BFC2-201B8C689B5F}"/>
    <cellStyle name="Comma 3" xfId="7" xr:uid="{79F1744F-D58B-41BE-8186-280F4B5EB802}"/>
    <cellStyle name="Hyperlink 2" xfId="5" xr:uid="{00000000-0005-0000-0000-000003000000}"/>
    <cellStyle name="Normal" xfId="0" builtinId="0"/>
    <cellStyle name="Normal 2 2" xfId="3" xr:uid="{00000000-0005-0000-0000-000005000000}"/>
    <cellStyle name="Normal 3 2" xfId="4" xr:uid="{00000000-0005-0000-0000-000006000000}"/>
    <cellStyle name="Percent" xfId="2" builtinId="5"/>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27147\Documents\INFRASTRUCTURE%20MNGT\Business%20case%20TFM\Example%20RFP\Attachment%203%20-%20Annex%20A%20-%20RM3830%20Deliverables%20Matrix%20all%20Lots%20v7.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Work Package"/>
      <sheetName val="Building Information"/>
      <sheetName val="Service Matrix"/>
      <sheetName val="Requirements"/>
      <sheetName val="Building Specifics"/>
      <sheetName val="Asset Collection"/>
      <sheetName val="Reactive Works"/>
      <sheetName val="Lookup"/>
    </sheetNames>
    <sheetDataSet>
      <sheetData sheetId="0"/>
      <sheetData sheetId="1"/>
      <sheetData sheetId="2">
        <row r="4">
          <cell r="E4" t="str">
            <v>Building Name</v>
          </cell>
        </row>
      </sheetData>
      <sheetData sheetId="3">
        <row r="8">
          <cell r="H8">
            <v>0</v>
          </cell>
        </row>
      </sheetData>
      <sheetData sheetId="4"/>
      <sheetData sheetId="5"/>
      <sheetData sheetId="6"/>
      <sheetData sheetId="7"/>
      <sheetData sheetId="8">
        <row r="3">
          <cell r="B3" t="str">
            <v>Yes</v>
          </cell>
          <cell r="N3" t="str">
            <v>Standard</v>
          </cell>
          <cell r="Q3" t="str">
            <v>Tees Valley and Durham</v>
          </cell>
        </row>
        <row r="4">
          <cell r="B4" t="str">
            <v>No</v>
          </cell>
          <cell r="F4" t="str">
            <v>Yes - Std</v>
          </cell>
          <cell r="H4" t="str">
            <v>Yes - Non-Std</v>
          </cell>
          <cell r="N4" t="str">
            <v>Non-Standard</v>
          </cell>
          <cell r="Q4" t="str">
            <v>Northumberland and Tyne and Wear</v>
          </cell>
        </row>
        <row r="5">
          <cell r="F5" t="str">
            <v>Yes - Non-Std</v>
          </cell>
          <cell r="Q5" t="str">
            <v>Cumbria</v>
          </cell>
        </row>
        <row r="6">
          <cell r="Q6" t="str">
            <v>Greater Manchester</v>
          </cell>
        </row>
        <row r="7">
          <cell r="Q7" t="str">
            <v>Lancashire</v>
          </cell>
        </row>
        <row r="8">
          <cell r="Q8" t="str">
            <v>Cheshire</v>
          </cell>
        </row>
        <row r="9">
          <cell r="Q9" t="str">
            <v>Merseyside</v>
          </cell>
        </row>
        <row r="10">
          <cell r="Q10" t="str">
            <v>East Yorkshire and Northern Lincolnshire</v>
          </cell>
        </row>
        <row r="11">
          <cell r="Q11" t="str">
            <v>North Yorkshire</v>
          </cell>
        </row>
        <row r="12">
          <cell r="Q12" t="str">
            <v>South Yorkshire</v>
          </cell>
        </row>
        <row r="13">
          <cell r="Q13" t="str">
            <v>West Yorkshire</v>
          </cell>
        </row>
        <row r="14">
          <cell r="Q14" t="str">
            <v>Derbyshire and Nottinghamshire</v>
          </cell>
        </row>
        <row r="15">
          <cell r="Q15" t="str">
            <v>Leicestershire, Rutland and Northamptonshire</v>
          </cell>
        </row>
        <row r="16">
          <cell r="Q16" t="str">
            <v>Lincolnshire</v>
          </cell>
        </row>
        <row r="17">
          <cell r="Q17" t="str">
            <v>Herefordshire, Worcestershire and Warwickshire</v>
          </cell>
        </row>
        <row r="18">
          <cell r="Q18" t="str">
            <v>Shropshire and Staffordshire</v>
          </cell>
        </row>
        <row r="19">
          <cell r="Q19" t="str">
            <v>West Midlands (county)</v>
          </cell>
        </row>
        <row r="20">
          <cell r="Q20" t="str">
            <v>East Anglia</v>
          </cell>
        </row>
        <row r="21">
          <cell r="Q21" t="str">
            <v>Bedfordshire and Hertfordshire</v>
          </cell>
        </row>
        <row r="22">
          <cell r="Q22" t="str">
            <v>Essex</v>
          </cell>
        </row>
        <row r="23">
          <cell r="Q23" t="str">
            <v>Inner London – West</v>
          </cell>
        </row>
        <row r="24">
          <cell r="Q24" t="str">
            <v>Inner London – East</v>
          </cell>
        </row>
        <row r="25">
          <cell r="Q25" t="str">
            <v>Outer London – East and North East</v>
          </cell>
        </row>
        <row r="26">
          <cell r="Q26" t="str">
            <v>Outer London – South</v>
          </cell>
        </row>
        <row r="27">
          <cell r="Q27" t="str">
            <v>Outer London – West and North West</v>
          </cell>
        </row>
        <row r="28">
          <cell r="Q28" t="str">
            <v>Berkshire, Buckinghamshire and Oxfordshire</v>
          </cell>
        </row>
        <row r="29">
          <cell r="Q29" t="str">
            <v>Surrey, East and West Sussex</v>
          </cell>
        </row>
        <row r="30">
          <cell r="Q30" t="str">
            <v>Hampshire and Isle of Wight</v>
          </cell>
        </row>
        <row r="31">
          <cell r="Q31" t="str">
            <v>Kent</v>
          </cell>
        </row>
        <row r="32">
          <cell r="Q32" t="str">
            <v>Gloucestershire, Wiltshire and Bristol/Bath area</v>
          </cell>
        </row>
        <row r="33">
          <cell r="Q33" t="str">
            <v>Dorset and Somerset</v>
          </cell>
        </row>
        <row r="34">
          <cell r="Q34" t="str">
            <v>Cornwall and Isles of Scilly</v>
          </cell>
        </row>
        <row r="35">
          <cell r="Q35" t="str">
            <v>Devon</v>
          </cell>
        </row>
        <row r="36">
          <cell r="Q36" t="str">
            <v>Isle of Anglesey</v>
          </cell>
        </row>
        <row r="37">
          <cell r="Q37" t="str">
            <v>Gwynedd</v>
          </cell>
        </row>
        <row r="38">
          <cell r="Q38" t="str">
            <v>Conwy and Denbighshire</v>
          </cell>
        </row>
        <row r="39">
          <cell r="Q39" t="str">
            <v>South West Wales (Ceredigion, Carmarthenshire, Pembrokeshire)</v>
          </cell>
        </row>
        <row r="40">
          <cell r="Q40" t="str">
            <v>Central Valleys (Merthyr Tydfil, Rhondda Cynon Taff)</v>
          </cell>
        </row>
        <row r="41">
          <cell r="Q41" t="str">
            <v>Gwent Valleys (Blaenau Gwent, Caerphilly, Torfaen)</v>
          </cell>
        </row>
        <row r="42">
          <cell r="Q42" t="str">
            <v>Bridgend and Neath Port Talbot</v>
          </cell>
        </row>
        <row r="43">
          <cell r="Q43" t="str">
            <v>Swansea</v>
          </cell>
        </row>
        <row r="44">
          <cell r="Q44" t="str">
            <v>Monmouthshire and Newport</v>
          </cell>
        </row>
        <row r="45">
          <cell r="Q45" t="str">
            <v>Cardiff and Vale of Glamorgan</v>
          </cell>
        </row>
        <row r="46">
          <cell r="Q46" t="str">
            <v>Flintshire and Wrexham</v>
          </cell>
        </row>
        <row r="47">
          <cell r="Q47" t="str">
            <v>Powys</v>
          </cell>
        </row>
        <row r="48">
          <cell r="Q48" t="str">
            <v>Angus and Dundee</v>
          </cell>
        </row>
        <row r="49">
          <cell r="Q49" t="str">
            <v>Clackmannanshire and Fife</v>
          </cell>
        </row>
        <row r="50">
          <cell r="Q50" t="str">
            <v>East Lothian and Midlothian</v>
          </cell>
        </row>
        <row r="51">
          <cell r="Q51" t="str">
            <v>Scottish Borders</v>
          </cell>
        </row>
        <row r="52">
          <cell r="Q52" t="str">
            <v>Edinburgh</v>
          </cell>
        </row>
        <row r="53">
          <cell r="Q53" t="str">
            <v>Falkirk</v>
          </cell>
        </row>
        <row r="54">
          <cell r="Q54" t="str">
            <v>Perth and Kinross, and Stirling</v>
          </cell>
        </row>
        <row r="55">
          <cell r="Q55" t="str">
            <v>West Lothian</v>
          </cell>
        </row>
        <row r="56">
          <cell r="Q56" t="str">
            <v>East Dunbartonshire, West Dunbartonshire, and Helensburgh and Lomond</v>
          </cell>
        </row>
        <row r="57">
          <cell r="Q57" t="str">
            <v>Dumfries and Galloway</v>
          </cell>
        </row>
        <row r="58">
          <cell r="Q58" t="str">
            <v>East and North Ayrshire mainland</v>
          </cell>
        </row>
        <row r="59">
          <cell r="Q59" t="str">
            <v>Glasgow</v>
          </cell>
        </row>
        <row r="60">
          <cell r="Q60" t="str">
            <v>Inverclyde, East Renfrewshire, and Renfrewshire</v>
          </cell>
        </row>
        <row r="61">
          <cell r="Q61" t="str">
            <v>North Lanarkshire</v>
          </cell>
        </row>
        <row r="62">
          <cell r="Q62" t="str">
            <v>South Ayrshire</v>
          </cell>
        </row>
        <row r="63">
          <cell r="Q63" t="str">
            <v>South Lanarkshire</v>
          </cell>
        </row>
        <row r="64">
          <cell r="Q64" t="str">
            <v>Aberdeen and Aberdeenshire</v>
          </cell>
        </row>
        <row r="65">
          <cell r="Q65" t="str">
            <v>Caithness and Sutherland, and Ross and Cromarty</v>
          </cell>
        </row>
        <row r="66">
          <cell r="Q66" t="str">
            <v>Inverness, Nairn, Moray, and Badenoch and Strathspey</v>
          </cell>
        </row>
        <row r="67">
          <cell r="Q67" t="str">
            <v>Lochaber, Skye and Lochalsh, Arran and Cumbrae, and Argyll and Bute (except Helensburgh and Lomond)</v>
          </cell>
        </row>
        <row r="68">
          <cell r="Q68" t="str">
            <v>Eilean Siar (Western Isles)</v>
          </cell>
        </row>
        <row r="69">
          <cell r="Q69" t="str">
            <v>Orkney Islands</v>
          </cell>
        </row>
        <row r="70">
          <cell r="Q70" t="str">
            <v>Shetland Islands</v>
          </cell>
        </row>
        <row r="71">
          <cell r="Q71" t="str">
            <v>Belfast</v>
          </cell>
        </row>
        <row r="72">
          <cell r="Q72" t="str">
            <v>Outer Belfast (Carrickfergus, Castlereagh, Lisburn, Newtownabbey, North Down)</v>
          </cell>
        </row>
        <row r="73">
          <cell r="Q73" t="str">
            <v>East of Northern Ireland (Antrim, Ards, Ballymena, Banbridge, Craigavon, Down, Larne)</v>
          </cell>
        </row>
        <row r="74">
          <cell r="Q74" t="str">
            <v>North of Northern Ireland (Ballymoney, Coleraine, Derry, Limavady, Moyle, Strabane)</v>
          </cell>
        </row>
        <row r="75">
          <cell r="Q75" t="str">
            <v>West and South of Northern Ireland (Armagh, Cookstown, Dungannon, Fermanagh, Magherafelt, Newry and Mourne, Omagh)</v>
          </cell>
        </row>
        <row r="76">
          <cell r="Q76" t="str">
            <v>National coverage (all of the above)</v>
          </cell>
        </row>
        <row r="77">
          <cell r="Q77" t="str">
            <v>International coverage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84"/>
  <sheetViews>
    <sheetView topLeftCell="A53" zoomScale="120" zoomScaleNormal="120" workbookViewId="0">
      <selection activeCell="H69" sqref="H69"/>
    </sheetView>
  </sheetViews>
  <sheetFormatPr defaultColWidth="8.85546875" defaultRowHeight="12" x14ac:dyDescent="0.2"/>
  <cols>
    <col min="1" max="2" width="8.85546875" style="1"/>
    <col min="3" max="3" width="23.140625" style="1" bestFit="1" customWidth="1"/>
    <col min="4" max="4" width="39.7109375" style="1" customWidth="1"/>
    <col min="5" max="5" width="22.7109375" style="1" customWidth="1"/>
    <col min="6" max="6" width="22.42578125" style="2" customWidth="1"/>
    <col min="7" max="7" width="18.7109375" style="1" customWidth="1"/>
    <col min="8" max="8" width="23" style="1" customWidth="1"/>
    <col min="9" max="16384" width="8.85546875" style="1"/>
  </cols>
  <sheetData>
    <row r="1" spans="1:7" ht="12.75" thickBot="1" x14ac:dyDescent="0.25"/>
    <row r="2" spans="1:7" s="3" customFormat="1" ht="15" thickBot="1" x14ac:dyDescent="0.25">
      <c r="C2" s="4" t="s">
        <v>1</v>
      </c>
      <c r="D2" s="175" t="s">
        <v>113</v>
      </c>
      <c r="E2" s="176"/>
      <c r="F2" s="176"/>
      <c r="G2" s="177"/>
    </row>
    <row r="3" spans="1:7" s="5" customFormat="1" ht="28.5" customHeight="1" thickBot="1" x14ac:dyDescent="0.3">
      <c r="C3" s="4" t="s">
        <v>2</v>
      </c>
      <c r="D3" s="181" t="s">
        <v>112</v>
      </c>
      <c r="E3" s="182"/>
      <c r="F3" s="182"/>
      <c r="G3" s="183"/>
    </row>
    <row r="4" spans="1:7" s="3" customFormat="1" ht="15" customHeight="1" thickBot="1" x14ac:dyDescent="0.25">
      <c r="C4" s="184" t="s">
        <v>120</v>
      </c>
      <c r="D4" s="185"/>
      <c r="E4" s="185"/>
      <c r="F4" s="185"/>
      <c r="G4" s="186"/>
    </row>
    <row r="5" spans="1:7" s="3" customFormat="1" ht="15" thickBot="1" x14ac:dyDescent="0.25">
      <c r="C5" s="4" t="s">
        <v>3</v>
      </c>
      <c r="D5" s="178"/>
      <c r="E5" s="179"/>
      <c r="F5" s="179"/>
      <c r="G5" s="180"/>
    </row>
    <row r="6" spans="1:7" customFormat="1" ht="16.899999999999999" customHeight="1" x14ac:dyDescent="0.25">
      <c r="A6" s="3"/>
      <c r="B6" s="1"/>
      <c r="C6" s="50" t="s">
        <v>4</v>
      </c>
      <c r="D6" s="51"/>
      <c r="E6" s="51"/>
      <c r="F6" s="51"/>
      <c r="G6" s="52"/>
    </row>
    <row r="7" spans="1:7" customFormat="1" ht="15.75" x14ac:dyDescent="0.25">
      <c r="A7" s="3"/>
      <c r="B7" s="1"/>
      <c r="C7" s="172" t="s">
        <v>45</v>
      </c>
      <c r="D7" s="173"/>
      <c r="E7" s="173"/>
      <c r="F7" s="173"/>
      <c r="G7" s="174"/>
    </row>
    <row r="8" spans="1:7" customFormat="1" ht="29.45" customHeight="1" x14ac:dyDescent="0.25">
      <c r="A8" s="3"/>
      <c r="B8" s="1"/>
      <c r="C8" s="169" t="s">
        <v>5</v>
      </c>
      <c r="D8" s="170"/>
      <c r="E8" s="170"/>
      <c r="F8" s="170"/>
      <c r="G8" s="171"/>
    </row>
    <row r="9" spans="1:7" customFormat="1" ht="15.75" x14ac:dyDescent="0.25">
      <c r="A9" s="3"/>
      <c r="B9" s="1"/>
      <c r="C9" s="172" t="s">
        <v>6</v>
      </c>
      <c r="D9" s="173"/>
      <c r="E9" s="173"/>
      <c r="F9" s="173"/>
      <c r="G9" s="174"/>
    </row>
    <row r="10" spans="1:7" customFormat="1" ht="32.450000000000003" customHeight="1" x14ac:dyDescent="0.25">
      <c r="A10" s="3"/>
      <c r="B10" s="1"/>
      <c r="C10" s="169" t="s">
        <v>46</v>
      </c>
      <c r="D10" s="170"/>
      <c r="E10" s="170"/>
      <c r="F10" s="170"/>
      <c r="G10" s="171"/>
    </row>
    <row r="11" spans="1:7" s="6" customFormat="1" ht="16.5" customHeight="1" x14ac:dyDescent="0.25">
      <c r="A11" s="3"/>
      <c r="C11" s="172" t="s">
        <v>7</v>
      </c>
      <c r="D11" s="173"/>
      <c r="E11" s="173"/>
      <c r="F11" s="173"/>
      <c r="G11" s="174"/>
    </row>
    <row r="12" spans="1:7" customFormat="1" ht="15.6" customHeight="1" x14ac:dyDescent="0.25">
      <c r="A12" s="3"/>
      <c r="B12" s="1"/>
      <c r="C12" s="169" t="s">
        <v>8</v>
      </c>
      <c r="D12" s="170"/>
      <c r="E12" s="170"/>
      <c r="F12" s="170"/>
      <c r="G12" s="171"/>
    </row>
    <row r="13" spans="1:7" customFormat="1" ht="15" x14ac:dyDescent="0.25">
      <c r="A13" s="3"/>
      <c r="B13" s="1"/>
      <c r="C13" s="169"/>
      <c r="D13" s="170"/>
      <c r="E13" s="170"/>
      <c r="F13" s="170"/>
      <c r="G13" s="171"/>
    </row>
    <row r="14" spans="1:7" customFormat="1" ht="30.6" customHeight="1" x14ac:dyDescent="0.25">
      <c r="A14" s="3"/>
      <c r="B14" s="1"/>
      <c r="C14" s="163" t="s">
        <v>9</v>
      </c>
      <c r="D14" s="164"/>
      <c r="E14" s="164"/>
      <c r="F14" s="164"/>
      <c r="G14" s="165"/>
    </row>
    <row r="15" spans="1:7" customFormat="1" ht="100.15" customHeight="1" thickBot="1" x14ac:dyDescent="0.3">
      <c r="A15" s="3"/>
      <c r="B15" s="1"/>
      <c r="C15" s="166" t="s">
        <v>49</v>
      </c>
      <c r="D15" s="167"/>
      <c r="E15" s="167"/>
      <c r="F15" s="167"/>
      <c r="G15" s="168"/>
    </row>
    <row r="17" spans="1:7" ht="12.75" thickBot="1" x14ac:dyDescent="0.25"/>
    <row r="18" spans="1:7" ht="16.5" thickBot="1" x14ac:dyDescent="0.3">
      <c r="A18" s="7"/>
      <c r="B18" s="7"/>
      <c r="C18" s="187" t="s">
        <v>10</v>
      </c>
      <c r="D18" s="188"/>
      <c r="E18" s="188"/>
      <c r="F18" s="188"/>
      <c r="G18" s="189"/>
    </row>
    <row r="19" spans="1:7" ht="34.9" customHeight="1" thickBot="1" x14ac:dyDescent="0.3">
      <c r="A19" s="7"/>
      <c r="B19" s="7"/>
      <c r="C19" s="190" t="s">
        <v>48</v>
      </c>
      <c r="D19" s="191"/>
      <c r="E19" s="191"/>
      <c r="F19" s="191"/>
      <c r="G19" s="192"/>
    </row>
    <row r="20" spans="1:7" ht="25.9" customHeight="1" thickBot="1" x14ac:dyDescent="0.25">
      <c r="C20" s="8" t="s">
        <v>11</v>
      </c>
      <c r="D20" s="9" t="s">
        <v>12</v>
      </c>
      <c r="E20" s="9" t="s">
        <v>13</v>
      </c>
      <c r="F20" s="10" t="s">
        <v>14</v>
      </c>
      <c r="G20" s="122" t="s">
        <v>15</v>
      </c>
    </row>
    <row r="21" spans="1:7" x14ac:dyDescent="0.2">
      <c r="C21" s="123">
        <v>1</v>
      </c>
      <c r="D21" s="27" t="s">
        <v>51</v>
      </c>
      <c r="E21" s="54">
        <v>50</v>
      </c>
      <c r="F21" s="15"/>
      <c r="G21" s="16">
        <f>(E21*F21)*12</f>
        <v>0</v>
      </c>
    </row>
    <row r="22" spans="1:7" x14ac:dyDescent="0.2">
      <c r="C22" s="123">
        <v>2</v>
      </c>
      <c r="D22" s="17" t="s">
        <v>52</v>
      </c>
      <c r="E22" s="14">
        <v>81</v>
      </c>
      <c r="F22" s="19"/>
      <c r="G22" s="16">
        <f t="shared" ref="G22:G31" si="0">(E22*F22)*12</f>
        <v>0</v>
      </c>
    </row>
    <row r="23" spans="1:7" x14ac:dyDescent="0.2">
      <c r="C23" s="123">
        <v>3</v>
      </c>
      <c r="D23" s="20" t="s">
        <v>53</v>
      </c>
      <c r="E23" s="14">
        <v>40</v>
      </c>
      <c r="F23" s="19"/>
      <c r="G23" s="16">
        <f t="shared" si="0"/>
        <v>0</v>
      </c>
    </row>
    <row r="24" spans="1:7" x14ac:dyDescent="0.2">
      <c r="C24" s="123">
        <v>4</v>
      </c>
      <c r="D24" s="17" t="s">
        <v>54</v>
      </c>
      <c r="E24" s="14">
        <v>40</v>
      </c>
      <c r="F24" s="19"/>
      <c r="G24" s="16">
        <f t="shared" si="0"/>
        <v>0</v>
      </c>
    </row>
    <row r="25" spans="1:7" x14ac:dyDescent="0.2">
      <c r="C25" s="123">
        <v>5</v>
      </c>
      <c r="D25" s="125" t="s">
        <v>55</v>
      </c>
      <c r="E25" s="14">
        <v>40</v>
      </c>
      <c r="F25" s="19"/>
      <c r="G25" s="16">
        <f t="shared" si="0"/>
        <v>0</v>
      </c>
    </row>
    <row r="26" spans="1:7" x14ac:dyDescent="0.2">
      <c r="C26" s="123">
        <v>6</v>
      </c>
      <c r="D26" s="143" t="s">
        <v>56</v>
      </c>
      <c r="E26" s="14">
        <v>40</v>
      </c>
      <c r="F26" s="19"/>
      <c r="G26" s="16">
        <f t="shared" si="0"/>
        <v>0</v>
      </c>
    </row>
    <row r="27" spans="1:7" ht="24" x14ac:dyDescent="0.2">
      <c r="C27" s="123">
        <v>7</v>
      </c>
      <c r="D27" s="143" t="s">
        <v>57</v>
      </c>
      <c r="E27" s="14">
        <v>81</v>
      </c>
      <c r="F27" s="19"/>
      <c r="G27" s="16">
        <f t="shared" si="0"/>
        <v>0</v>
      </c>
    </row>
    <row r="28" spans="1:7" x14ac:dyDescent="0.2">
      <c r="C28" s="123">
        <v>8</v>
      </c>
      <c r="D28" s="17" t="s">
        <v>58</v>
      </c>
      <c r="E28" s="14">
        <v>40</v>
      </c>
      <c r="F28" s="19"/>
      <c r="G28" s="16">
        <f t="shared" si="0"/>
        <v>0</v>
      </c>
    </row>
    <row r="29" spans="1:7" x14ac:dyDescent="0.2">
      <c r="C29" s="123">
        <v>9</v>
      </c>
      <c r="D29" s="17" t="s">
        <v>59</v>
      </c>
      <c r="E29" s="14">
        <v>40</v>
      </c>
      <c r="F29" s="19"/>
      <c r="G29" s="16">
        <f t="shared" si="0"/>
        <v>0</v>
      </c>
    </row>
    <row r="30" spans="1:7" ht="24" x14ac:dyDescent="0.2">
      <c r="C30" s="123">
        <v>10</v>
      </c>
      <c r="D30" s="125" t="s">
        <v>60</v>
      </c>
      <c r="E30" s="14">
        <v>109</v>
      </c>
      <c r="F30" s="19"/>
      <c r="G30" s="16">
        <f t="shared" si="0"/>
        <v>0</v>
      </c>
    </row>
    <row r="31" spans="1:7" ht="12.75" thickBot="1" x14ac:dyDescent="0.25">
      <c r="C31" s="64">
        <v>11</v>
      </c>
      <c r="D31" s="65" t="s">
        <v>61</v>
      </c>
      <c r="E31" s="66">
        <v>5</v>
      </c>
      <c r="F31" s="67"/>
      <c r="G31" s="68">
        <f t="shared" si="0"/>
        <v>0</v>
      </c>
    </row>
    <row r="32" spans="1:7" ht="17.45" customHeight="1" x14ac:dyDescent="0.2">
      <c r="C32" s="198" t="s">
        <v>20</v>
      </c>
      <c r="D32" s="199"/>
      <c r="E32" s="199"/>
      <c r="F32" s="199"/>
      <c r="G32" s="16">
        <f>SUM(G21:G31)</f>
        <v>0</v>
      </c>
    </row>
    <row r="33" spans="1:8" ht="17.45" customHeight="1" x14ac:dyDescent="0.2">
      <c r="C33" s="157" t="s">
        <v>21</v>
      </c>
      <c r="D33" s="158"/>
      <c r="E33" s="158"/>
      <c r="F33" s="159"/>
      <c r="G33" s="25">
        <f>G32*15%</f>
        <v>0</v>
      </c>
    </row>
    <row r="34" spans="1:8" ht="17.45" customHeight="1" x14ac:dyDescent="0.2">
      <c r="C34" s="157" t="s">
        <v>26</v>
      </c>
      <c r="D34" s="158"/>
      <c r="E34" s="158"/>
      <c r="F34" s="159"/>
      <c r="G34" s="33">
        <f>G32+G33</f>
        <v>0</v>
      </c>
    </row>
    <row r="35" spans="1:8" ht="17.45" customHeight="1" x14ac:dyDescent="0.2">
      <c r="C35" s="157" t="s">
        <v>27</v>
      </c>
      <c r="D35" s="158"/>
      <c r="E35" s="158"/>
      <c r="F35" s="159"/>
      <c r="G35" s="33">
        <f>(G34*$D$75)+G34</f>
        <v>0</v>
      </c>
    </row>
    <row r="36" spans="1:8" ht="17.45" customHeight="1" thickBot="1" x14ac:dyDescent="0.25">
      <c r="C36" s="200" t="s">
        <v>28</v>
      </c>
      <c r="D36" s="201"/>
      <c r="E36" s="201"/>
      <c r="F36" s="202"/>
      <c r="G36" s="34">
        <f>(G35*$E$75)+G35</f>
        <v>0</v>
      </c>
    </row>
    <row r="37" spans="1:8" ht="17.45" customHeight="1" thickBot="1" x14ac:dyDescent="0.25">
      <c r="C37" s="160" t="s">
        <v>50</v>
      </c>
      <c r="D37" s="161"/>
      <c r="E37" s="161"/>
      <c r="F37" s="161"/>
      <c r="G37" s="69">
        <f>G34+G35+G36</f>
        <v>0</v>
      </c>
      <c r="H37" s="71"/>
    </row>
    <row r="38" spans="1:8" x14ac:dyDescent="0.2">
      <c r="A38" s="71"/>
      <c r="B38" s="71"/>
      <c r="C38" s="72"/>
      <c r="D38" s="72"/>
      <c r="E38" s="72"/>
      <c r="F38" s="72"/>
      <c r="G38" s="72"/>
      <c r="H38" s="76"/>
    </row>
    <row r="39" spans="1:8" ht="16.899999999999999" customHeight="1" thickBot="1" x14ac:dyDescent="0.25">
      <c r="A39" s="71"/>
      <c r="B39" s="71"/>
      <c r="C39" s="71"/>
      <c r="D39" s="71"/>
      <c r="E39" s="71"/>
      <c r="F39" s="74"/>
      <c r="G39" s="71"/>
      <c r="H39" s="71"/>
    </row>
    <row r="40" spans="1:8" ht="19.149999999999999" customHeight="1" thickBot="1" x14ac:dyDescent="0.3">
      <c r="C40" s="187" t="s">
        <v>22</v>
      </c>
      <c r="D40" s="188"/>
      <c r="E40" s="188"/>
      <c r="F40" s="188"/>
      <c r="G40" s="189"/>
    </row>
    <row r="41" spans="1:8" ht="24.75" thickBot="1" x14ac:dyDescent="0.25">
      <c r="C41" s="26" t="s">
        <v>11</v>
      </c>
      <c r="D41" s="9" t="s">
        <v>23</v>
      </c>
      <c r="E41" s="9" t="s">
        <v>13</v>
      </c>
      <c r="F41" s="10" t="s">
        <v>14</v>
      </c>
      <c r="G41" s="11" t="s">
        <v>15</v>
      </c>
    </row>
    <row r="42" spans="1:8" ht="19.149999999999999" customHeight="1" x14ac:dyDescent="0.2">
      <c r="C42" s="12">
        <v>1</v>
      </c>
      <c r="D42" s="27" t="s">
        <v>62</v>
      </c>
      <c r="E42" s="28">
        <v>40</v>
      </c>
      <c r="F42" s="29"/>
      <c r="G42" s="16">
        <f>(E42*F42)*12</f>
        <v>0</v>
      </c>
    </row>
    <row r="43" spans="1:8" ht="25.15" customHeight="1" x14ac:dyDescent="0.2">
      <c r="C43" s="12">
        <v>2</v>
      </c>
      <c r="D43" s="21" t="s">
        <v>63</v>
      </c>
      <c r="E43" s="28">
        <v>180</v>
      </c>
      <c r="F43" s="30"/>
      <c r="G43" s="16">
        <f t="shared" ref="G43:G50" si="1">(E43*F43)*12</f>
        <v>0</v>
      </c>
    </row>
    <row r="44" spans="1:8" ht="19.149999999999999" customHeight="1" x14ac:dyDescent="0.2">
      <c r="C44" s="12">
        <v>3</v>
      </c>
      <c r="D44" s="21" t="s">
        <v>64</v>
      </c>
      <c r="E44" s="28">
        <v>5</v>
      </c>
      <c r="F44" s="30"/>
      <c r="G44" s="16">
        <f t="shared" si="1"/>
        <v>0</v>
      </c>
    </row>
    <row r="45" spans="1:8" ht="19.149999999999999" customHeight="1" x14ac:dyDescent="0.2">
      <c r="C45" s="12">
        <v>4</v>
      </c>
      <c r="D45" s="21" t="s">
        <v>24</v>
      </c>
      <c r="E45" s="28">
        <v>25</v>
      </c>
      <c r="F45" s="30"/>
      <c r="G45" s="16">
        <f t="shared" si="1"/>
        <v>0</v>
      </c>
    </row>
    <row r="46" spans="1:8" ht="19.149999999999999" customHeight="1" x14ac:dyDescent="0.2">
      <c r="C46" s="12">
        <v>5</v>
      </c>
      <c r="D46" s="21" t="s">
        <v>65</v>
      </c>
      <c r="E46" s="28">
        <v>11</v>
      </c>
      <c r="F46" s="30"/>
      <c r="G46" s="16">
        <f t="shared" si="1"/>
        <v>0</v>
      </c>
    </row>
    <row r="47" spans="1:8" ht="19.149999999999999" customHeight="1" x14ac:dyDescent="0.2">
      <c r="C47" s="12">
        <v>6</v>
      </c>
      <c r="D47" s="21" t="s">
        <v>66</v>
      </c>
      <c r="E47" s="28">
        <v>15</v>
      </c>
      <c r="F47" s="30"/>
      <c r="G47" s="16">
        <f t="shared" si="1"/>
        <v>0</v>
      </c>
    </row>
    <row r="48" spans="1:8" ht="19.149999999999999" customHeight="1" x14ac:dyDescent="0.2">
      <c r="C48" s="12">
        <v>7</v>
      </c>
      <c r="D48" s="21" t="s">
        <v>67</v>
      </c>
      <c r="E48" s="28">
        <v>32</v>
      </c>
      <c r="F48" s="30"/>
      <c r="G48" s="16">
        <f t="shared" si="1"/>
        <v>0</v>
      </c>
    </row>
    <row r="49" spans="2:8" ht="19.149999999999999" customHeight="1" x14ac:dyDescent="0.2">
      <c r="C49" s="12">
        <v>8</v>
      </c>
      <c r="D49" s="21" t="s">
        <v>68</v>
      </c>
      <c r="E49" s="28">
        <v>1485</v>
      </c>
      <c r="F49" s="30"/>
      <c r="G49" s="16">
        <f t="shared" si="1"/>
        <v>0</v>
      </c>
    </row>
    <row r="50" spans="2:8" ht="19.149999999999999" customHeight="1" thickBot="1" x14ac:dyDescent="0.25">
      <c r="C50" s="12">
        <v>9</v>
      </c>
      <c r="D50" s="21" t="s">
        <v>111</v>
      </c>
      <c r="E50" s="28">
        <v>109</v>
      </c>
      <c r="F50" s="30"/>
      <c r="G50" s="16">
        <f t="shared" si="1"/>
        <v>0</v>
      </c>
    </row>
    <row r="51" spans="2:8" ht="17.45" customHeight="1" x14ac:dyDescent="0.2">
      <c r="C51" s="193" t="s">
        <v>20</v>
      </c>
      <c r="D51" s="194"/>
      <c r="E51" s="194"/>
      <c r="F51" s="195"/>
      <c r="G51" s="31">
        <f>SUM(G42:G50)</f>
        <v>0</v>
      </c>
    </row>
    <row r="52" spans="2:8" ht="17.45" customHeight="1" x14ac:dyDescent="0.2">
      <c r="C52" s="196" t="s">
        <v>21</v>
      </c>
      <c r="D52" s="197"/>
      <c r="E52" s="197"/>
      <c r="F52" s="197"/>
      <c r="G52" s="32">
        <f>G51*15%</f>
        <v>0</v>
      </c>
    </row>
    <row r="53" spans="2:8" ht="17.45" customHeight="1" x14ac:dyDescent="0.2">
      <c r="C53" s="196" t="s">
        <v>26</v>
      </c>
      <c r="D53" s="197"/>
      <c r="E53" s="197"/>
      <c r="F53" s="197"/>
      <c r="G53" s="33">
        <f>G51+G52</f>
        <v>0</v>
      </c>
    </row>
    <row r="54" spans="2:8" ht="17.45" customHeight="1" x14ac:dyDescent="0.2">
      <c r="C54" s="196" t="s">
        <v>27</v>
      </c>
      <c r="D54" s="197"/>
      <c r="E54" s="197"/>
      <c r="F54" s="197"/>
      <c r="G54" s="33">
        <f>(G53*$D$75)+G53</f>
        <v>0</v>
      </c>
    </row>
    <row r="55" spans="2:8" ht="17.45" customHeight="1" thickBot="1" x14ac:dyDescent="0.25">
      <c r="C55" s="203" t="s">
        <v>28</v>
      </c>
      <c r="D55" s="204"/>
      <c r="E55" s="204"/>
      <c r="F55" s="204"/>
      <c r="G55" s="34">
        <f>(G54*$E$75)+G54</f>
        <v>0</v>
      </c>
    </row>
    <row r="56" spans="2:8" ht="17.45" customHeight="1" thickBot="1" x14ac:dyDescent="0.25">
      <c r="C56" s="205" t="s">
        <v>29</v>
      </c>
      <c r="D56" s="206"/>
      <c r="E56" s="206"/>
      <c r="F56" s="207"/>
      <c r="G56" s="69">
        <f>G55+G54+G53</f>
        <v>0</v>
      </c>
    </row>
    <row r="57" spans="2:8" x14ac:dyDescent="0.2">
      <c r="B57" s="71"/>
      <c r="C57" s="72"/>
      <c r="D57" s="72"/>
      <c r="E57" s="72"/>
      <c r="F57" s="72"/>
      <c r="G57" s="72"/>
      <c r="H57" s="73"/>
    </row>
    <row r="58" spans="2:8" ht="12.75" thickBot="1" x14ac:dyDescent="0.25">
      <c r="B58" s="71"/>
      <c r="C58" s="71"/>
      <c r="D58" s="71"/>
      <c r="E58" s="71"/>
      <c r="F58" s="74"/>
      <c r="G58" s="71"/>
      <c r="H58" s="71"/>
    </row>
    <row r="59" spans="2:8" ht="16.5" thickBot="1" x14ac:dyDescent="0.3">
      <c r="C59" s="187" t="s">
        <v>30</v>
      </c>
      <c r="D59" s="188"/>
      <c r="E59" s="188"/>
      <c r="F59" s="188"/>
      <c r="G59" s="189"/>
    </row>
    <row r="60" spans="2:8" ht="24.75" thickBot="1" x14ac:dyDescent="0.25">
      <c r="C60" s="49" t="s">
        <v>11</v>
      </c>
      <c r="D60" s="35" t="s">
        <v>31</v>
      </c>
      <c r="E60" s="75" t="s">
        <v>13</v>
      </c>
      <c r="F60" s="10" t="s">
        <v>14</v>
      </c>
      <c r="G60" s="11" t="s">
        <v>15</v>
      </c>
    </row>
    <row r="61" spans="2:8" ht="36" x14ac:dyDescent="0.2">
      <c r="C61" s="36">
        <v>1</v>
      </c>
      <c r="D61" s="13" t="s">
        <v>32</v>
      </c>
      <c r="E61" s="37">
        <v>117</v>
      </c>
      <c r="F61" s="38"/>
      <c r="G61" s="39">
        <f>(E61*F61)*12</f>
        <v>0</v>
      </c>
    </row>
    <row r="62" spans="2:8" s="53" customFormat="1" ht="24" x14ac:dyDescent="0.2">
      <c r="C62" s="55">
        <v>2</v>
      </c>
      <c r="D62" s="21" t="s">
        <v>69</v>
      </c>
      <c r="E62" s="48">
        <v>50</v>
      </c>
      <c r="F62" s="56"/>
      <c r="G62" s="39">
        <f>(E62*F62)*52</f>
        <v>0</v>
      </c>
    </row>
    <row r="63" spans="2:8" s="53" customFormat="1" ht="24" x14ac:dyDescent="0.2">
      <c r="C63" s="55">
        <v>3</v>
      </c>
      <c r="D63" s="21" t="s">
        <v>70</v>
      </c>
      <c r="E63" s="48">
        <v>2</v>
      </c>
      <c r="F63" s="56"/>
      <c r="G63" s="39">
        <f>(E63*F63)*26</f>
        <v>0</v>
      </c>
    </row>
    <row r="64" spans="2:8" s="53" customFormat="1" ht="24.75" thickBot="1" x14ac:dyDescent="0.25">
      <c r="C64" s="114">
        <v>4</v>
      </c>
      <c r="D64" s="65" t="s">
        <v>71</v>
      </c>
      <c r="E64" s="115">
        <v>10</v>
      </c>
      <c r="F64" s="116"/>
      <c r="G64" s="117">
        <f>(E64*F64)*26</f>
        <v>0</v>
      </c>
    </row>
    <row r="65" spans="2:9" ht="18" customHeight="1" x14ac:dyDescent="0.2">
      <c r="C65" s="208" t="s">
        <v>20</v>
      </c>
      <c r="D65" s="209"/>
      <c r="E65" s="209"/>
      <c r="F65" s="210"/>
      <c r="G65" s="31">
        <f>SUM(G61:G64)</f>
        <v>0</v>
      </c>
    </row>
    <row r="66" spans="2:9" ht="18" customHeight="1" x14ac:dyDescent="0.2">
      <c r="C66" s="157" t="s">
        <v>21</v>
      </c>
      <c r="D66" s="158"/>
      <c r="E66" s="158"/>
      <c r="F66" s="159"/>
      <c r="G66" s="32">
        <f>G65*15%</f>
        <v>0</v>
      </c>
    </row>
    <row r="67" spans="2:9" ht="18" customHeight="1" x14ac:dyDescent="0.2">
      <c r="C67" s="157" t="s">
        <v>33</v>
      </c>
      <c r="D67" s="158"/>
      <c r="E67" s="158"/>
      <c r="F67" s="159"/>
      <c r="G67" s="33">
        <f>G65+G66</f>
        <v>0</v>
      </c>
    </row>
    <row r="68" spans="2:9" ht="18" customHeight="1" x14ac:dyDescent="0.2">
      <c r="C68" s="157" t="s">
        <v>34</v>
      </c>
      <c r="D68" s="158"/>
      <c r="E68" s="158"/>
      <c r="F68" s="159"/>
      <c r="G68" s="33">
        <f>(G67*$D$75)+G67</f>
        <v>0</v>
      </c>
    </row>
    <row r="69" spans="2:9" ht="18" customHeight="1" thickBot="1" x14ac:dyDescent="0.25">
      <c r="C69" s="157" t="s">
        <v>35</v>
      </c>
      <c r="D69" s="158"/>
      <c r="E69" s="158"/>
      <c r="F69" s="159"/>
      <c r="G69" s="33">
        <f>(G68*$E$75)+G68</f>
        <v>0</v>
      </c>
    </row>
    <row r="70" spans="2:9" ht="18" customHeight="1" thickBot="1" x14ac:dyDescent="0.25">
      <c r="C70" s="160" t="s">
        <v>36</v>
      </c>
      <c r="D70" s="161"/>
      <c r="E70" s="161"/>
      <c r="F70" s="161"/>
      <c r="G70" s="69">
        <f>G69+G68+G67</f>
        <v>0</v>
      </c>
    </row>
    <row r="71" spans="2:9" ht="18" customHeight="1" x14ac:dyDescent="0.2">
      <c r="B71" s="71"/>
      <c r="C71" s="72"/>
      <c r="D71" s="72"/>
      <c r="E71" s="72"/>
      <c r="F71" s="72"/>
      <c r="G71" s="72"/>
      <c r="H71" s="73"/>
      <c r="I71" s="71"/>
    </row>
    <row r="72" spans="2:9" x14ac:dyDescent="0.2">
      <c r="B72" s="71"/>
      <c r="C72" s="71"/>
      <c r="D72" s="71"/>
      <c r="E72" s="71"/>
      <c r="F72" s="74"/>
      <c r="G72" s="71"/>
      <c r="H72" s="71"/>
      <c r="I72" s="71"/>
    </row>
    <row r="73" spans="2:9" ht="15.6" customHeight="1" thickBot="1" x14ac:dyDescent="0.25">
      <c r="C73" s="162" t="s">
        <v>37</v>
      </c>
      <c r="D73" s="162"/>
      <c r="E73" s="162"/>
      <c r="F73" s="162"/>
      <c r="G73" s="70"/>
    </row>
    <row r="74" spans="2:9" ht="15.75" thickBot="1" x14ac:dyDescent="0.3">
      <c r="C74" s="40" t="s">
        <v>0</v>
      </c>
      <c r="D74" s="41" t="s">
        <v>38</v>
      </c>
      <c r="E74" s="41" t="s">
        <v>39</v>
      </c>
      <c r="F74" s="42" t="s">
        <v>40</v>
      </c>
      <c r="G74" s="60"/>
    </row>
    <row r="75" spans="2:9" ht="15" customHeight="1" thickBot="1" x14ac:dyDescent="0.25">
      <c r="C75" s="43" t="s">
        <v>41</v>
      </c>
      <c r="D75" s="44"/>
      <c r="E75" s="44"/>
      <c r="F75" s="45"/>
      <c r="G75" s="60"/>
    </row>
    <row r="77" spans="2:9" ht="12.75" thickBot="1" x14ac:dyDescent="0.25"/>
    <row r="78" spans="2:9" ht="15.75" thickBot="1" x14ac:dyDescent="0.3">
      <c r="C78" s="155" t="s">
        <v>42</v>
      </c>
      <c r="D78" s="156"/>
      <c r="E78" s="46">
        <f>G37+G56+G70</f>
        <v>0</v>
      </c>
    </row>
    <row r="81" spans="2:6" ht="14.25" x14ac:dyDescent="0.2">
      <c r="B81" s="60"/>
      <c r="C81" s="60"/>
      <c r="D81" s="60"/>
      <c r="E81" s="61"/>
      <c r="F81" s="60"/>
    </row>
    <row r="82" spans="2:6" ht="11.45" customHeight="1" thickBot="1" x14ac:dyDescent="0.25">
      <c r="B82" s="60"/>
      <c r="C82" s="62"/>
      <c r="D82" s="60"/>
      <c r="E82" s="63"/>
      <c r="F82" s="60"/>
    </row>
    <row r="83" spans="2:6" ht="12" customHeight="1" x14ac:dyDescent="0.2">
      <c r="B83" s="60"/>
      <c r="C83" s="60"/>
      <c r="D83" s="60"/>
      <c r="E83" s="61"/>
      <c r="F83" s="60"/>
    </row>
    <row r="84" spans="2:6" ht="14.25" x14ac:dyDescent="0.2">
      <c r="C84" s="47" t="s">
        <v>43</v>
      </c>
      <c r="E84" s="3" t="s">
        <v>44</v>
      </c>
      <c r="F84" s="1"/>
    </row>
  </sheetData>
  <mergeCells count="36">
    <mergeCell ref="C53:F53"/>
    <mergeCell ref="C54:F54"/>
    <mergeCell ref="C55:F55"/>
    <mergeCell ref="C56:F56"/>
    <mergeCell ref="C65:F65"/>
    <mergeCell ref="C59:G59"/>
    <mergeCell ref="C37:F37"/>
    <mergeCell ref="C18:G18"/>
    <mergeCell ref="C19:G19"/>
    <mergeCell ref="C51:F51"/>
    <mergeCell ref="C52:F52"/>
    <mergeCell ref="C40:G40"/>
    <mergeCell ref="C32:F32"/>
    <mergeCell ref="C33:F33"/>
    <mergeCell ref="C34:F34"/>
    <mergeCell ref="C35:F35"/>
    <mergeCell ref="C36:F36"/>
    <mergeCell ref="D2:G2"/>
    <mergeCell ref="C11:G11"/>
    <mergeCell ref="C12:G13"/>
    <mergeCell ref="D5:G5"/>
    <mergeCell ref="C7:G7"/>
    <mergeCell ref="D3:G3"/>
    <mergeCell ref="C4:G4"/>
    <mergeCell ref="C14:G14"/>
    <mergeCell ref="C15:G15"/>
    <mergeCell ref="C8:G8"/>
    <mergeCell ref="C9:G9"/>
    <mergeCell ref="C10:G10"/>
    <mergeCell ref="C78:D78"/>
    <mergeCell ref="C66:F66"/>
    <mergeCell ref="C67:F67"/>
    <mergeCell ref="C68:F68"/>
    <mergeCell ref="C69:F69"/>
    <mergeCell ref="C70:F70"/>
    <mergeCell ref="C73:F73"/>
  </mergeCells>
  <pageMargins left="0.7" right="0.7" top="0.75" bottom="0.75" header="0.3" footer="0.3"/>
  <pageSetup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E58D1-7A60-4E88-959B-665BD69A44CE}">
  <sheetPr>
    <pageSetUpPr fitToPage="1"/>
  </sheetPr>
  <dimension ref="A1:H82"/>
  <sheetViews>
    <sheetView topLeftCell="A54" zoomScale="120" zoomScaleNormal="120" workbookViewId="0">
      <selection activeCell="G84" sqref="G84"/>
    </sheetView>
  </sheetViews>
  <sheetFormatPr defaultColWidth="8.85546875" defaultRowHeight="12" x14ac:dyDescent="0.2"/>
  <cols>
    <col min="1" max="2" width="8.85546875" style="1"/>
    <col min="3" max="3" width="25.28515625" style="1" customWidth="1"/>
    <col min="4" max="4" width="39.7109375" style="1" customWidth="1"/>
    <col min="5" max="5" width="22.7109375" style="1" customWidth="1"/>
    <col min="6" max="6" width="22.42578125" style="2" customWidth="1"/>
    <col min="7" max="7" width="18.7109375" style="1" customWidth="1"/>
    <col min="8" max="8" width="23" style="1" customWidth="1"/>
    <col min="9" max="16384" width="8.85546875" style="1"/>
  </cols>
  <sheetData>
    <row r="1" spans="1:7" ht="12.75" thickBot="1" x14ac:dyDescent="0.25"/>
    <row r="2" spans="1:7" s="84" customFormat="1" ht="15" thickBot="1" x14ac:dyDescent="0.25">
      <c r="C2" s="98" t="s">
        <v>1</v>
      </c>
      <c r="D2" s="247" t="s">
        <v>113</v>
      </c>
      <c r="E2" s="248"/>
      <c r="F2" s="248"/>
      <c r="G2" s="249"/>
    </row>
    <row r="3" spans="1:7" s="5" customFormat="1" ht="28.5" customHeight="1" thickBot="1" x14ac:dyDescent="0.3">
      <c r="C3" s="4" t="s">
        <v>2</v>
      </c>
      <c r="D3" s="244" t="s">
        <v>114</v>
      </c>
      <c r="E3" s="245"/>
      <c r="F3" s="245"/>
      <c r="G3" s="246"/>
    </row>
    <row r="4" spans="1:7" s="84" customFormat="1" ht="15" thickBot="1" x14ac:dyDescent="0.25">
      <c r="C4" s="250" t="s">
        <v>124</v>
      </c>
      <c r="D4" s="251"/>
      <c r="E4" s="251"/>
      <c r="F4" s="251"/>
      <c r="G4" s="252"/>
    </row>
    <row r="5" spans="1:7" s="84" customFormat="1" ht="15" thickBot="1" x14ac:dyDescent="0.25">
      <c r="C5" s="98" t="s">
        <v>3</v>
      </c>
      <c r="D5" s="241"/>
      <c r="E5" s="242"/>
      <c r="F5" s="242"/>
      <c r="G5" s="243"/>
    </row>
    <row r="6" spans="1:7" customFormat="1" ht="16.899999999999999" customHeight="1" x14ac:dyDescent="0.25">
      <c r="A6" s="84"/>
      <c r="B6" s="1"/>
      <c r="C6" s="97" t="s">
        <v>4</v>
      </c>
      <c r="D6" s="96"/>
      <c r="E6" s="96"/>
      <c r="F6" s="96"/>
      <c r="G6" s="95"/>
    </row>
    <row r="7" spans="1:7" customFormat="1" ht="15.75" x14ac:dyDescent="0.25">
      <c r="A7" s="84"/>
      <c r="B7" s="1"/>
      <c r="C7" s="172" t="s">
        <v>45</v>
      </c>
      <c r="D7" s="220"/>
      <c r="E7" s="220"/>
      <c r="F7" s="220"/>
      <c r="G7" s="174"/>
    </row>
    <row r="8" spans="1:7" customFormat="1" ht="29.45" customHeight="1" x14ac:dyDescent="0.25">
      <c r="A8" s="84"/>
      <c r="B8" s="1"/>
      <c r="C8" s="169" t="s">
        <v>5</v>
      </c>
      <c r="D8" s="221"/>
      <c r="E8" s="221"/>
      <c r="F8" s="221"/>
      <c r="G8" s="171"/>
    </row>
    <row r="9" spans="1:7" customFormat="1" ht="15.75" x14ac:dyDescent="0.25">
      <c r="A9" s="84"/>
      <c r="B9" s="1"/>
      <c r="C9" s="172" t="s">
        <v>6</v>
      </c>
      <c r="D9" s="220"/>
      <c r="E9" s="220"/>
      <c r="F9" s="220"/>
      <c r="G9" s="174"/>
    </row>
    <row r="10" spans="1:7" customFormat="1" ht="32.450000000000003" customHeight="1" x14ac:dyDescent="0.25">
      <c r="A10" s="84"/>
      <c r="B10" s="1"/>
      <c r="C10" s="169" t="s">
        <v>46</v>
      </c>
      <c r="D10" s="221"/>
      <c r="E10" s="221"/>
      <c r="F10" s="221"/>
      <c r="G10" s="171"/>
    </row>
    <row r="11" spans="1:7" customFormat="1" ht="16.5" customHeight="1" x14ac:dyDescent="0.25">
      <c r="A11" s="84"/>
      <c r="C11" s="172" t="s">
        <v>7</v>
      </c>
      <c r="D11" s="220"/>
      <c r="E11" s="220"/>
      <c r="F11" s="220"/>
      <c r="G11" s="174"/>
    </row>
    <row r="12" spans="1:7" customFormat="1" ht="15.6" customHeight="1" x14ac:dyDescent="0.25">
      <c r="A12" s="84"/>
      <c r="B12" s="1"/>
      <c r="C12" s="169" t="s">
        <v>8</v>
      </c>
      <c r="D12" s="221"/>
      <c r="E12" s="221"/>
      <c r="F12" s="221"/>
      <c r="G12" s="171"/>
    </row>
    <row r="13" spans="1:7" customFormat="1" ht="15" x14ac:dyDescent="0.25">
      <c r="A13" s="84"/>
      <c r="B13" s="1"/>
      <c r="C13" s="169"/>
      <c r="D13" s="221"/>
      <c r="E13" s="221"/>
      <c r="F13" s="221"/>
      <c r="G13" s="171"/>
    </row>
    <row r="14" spans="1:7" customFormat="1" ht="30.6" customHeight="1" x14ac:dyDescent="0.25">
      <c r="A14" s="84"/>
      <c r="B14" s="1"/>
      <c r="C14" s="163" t="s">
        <v>9</v>
      </c>
      <c r="D14" s="225"/>
      <c r="E14" s="225"/>
      <c r="F14" s="225"/>
      <c r="G14" s="165"/>
    </row>
    <row r="15" spans="1:7" customFormat="1" ht="100.15" customHeight="1" thickBot="1" x14ac:dyDescent="0.3">
      <c r="A15" s="84"/>
      <c r="B15" s="1"/>
      <c r="C15" s="166" t="s">
        <v>49</v>
      </c>
      <c r="D15" s="167"/>
      <c r="E15" s="167"/>
      <c r="F15" s="167"/>
      <c r="G15" s="168"/>
    </row>
    <row r="17" spans="1:7" ht="12.75" thickBot="1" x14ac:dyDescent="0.25"/>
    <row r="18" spans="1:7" ht="16.5" thickBot="1" x14ac:dyDescent="0.3">
      <c r="A18" s="7"/>
      <c r="B18" s="7"/>
      <c r="C18" s="226" t="s">
        <v>10</v>
      </c>
      <c r="D18" s="227"/>
      <c r="E18" s="227"/>
      <c r="F18" s="227"/>
      <c r="G18" s="228"/>
    </row>
    <row r="19" spans="1:7" ht="34.9" customHeight="1" thickBot="1" x14ac:dyDescent="0.3">
      <c r="A19" s="7"/>
      <c r="B19" s="7"/>
      <c r="C19" s="229" t="s">
        <v>48</v>
      </c>
      <c r="D19" s="230"/>
      <c r="E19" s="230"/>
      <c r="F19" s="230"/>
      <c r="G19" s="231"/>
    </row>
    <row r="20" spans="1:7" ht="25.9" customHeight="1" thickBot="1" x14ac:dyDescent="0.25">
      <c r="C20" s="8" t="s">
        <v>11</v>
      </c>
      <c r="D20" s="94" t="s">
        <v>12</v>
      </c>
      <c r="E20" s="94" t="s">
        <v>13</v>
      </c>
      <c r="F20" s="92" t="s">
        <v>14</v>
      </c>
      <c r="G20" s="11" t="s">
        <v>15</v>
      </c>
    </row>
    <row r="21" spans="1:7" x14ac:dyDescent="0.2">
      <c r="C21" s="12">
        <v>1</v>
      </c>
      <c r="D21" s="27" t="s">
        <v>51</v>
      </c>
      <c r="E21" s="99">
        <v>169</v>
      </c>
      <c r="F21" s="15"/>
      <c r="G21" s="16">
        <f>(E21*F21)*12</f>
        <v>0</v>
      </c>
    </row>
    <row r="22" spans="1:7" x14ac:dyDescent="0.2">
      <c r="C22" s="77">
        <v>2</v>
      </c>
      <c r="D22" s="17" t="s">
        <v>52</v>
      </c>
      <c r="E22" s="24">
        <v>261</v>
      </c>
      <c r="F22" s="19"/>
      <c r="G22" s="16">
        <f t="shared" ref="G22:G31" si="0">(E22*F22)*12</f>
        <v>0</v>
      </c>
    </row>
    <row r="23" spans="1:7" x14ac:dyDescent="0.2">
      <c r="C23" s="77">
        <v>3</v>
      </c>
      <c r="D23" s="20" t="s">
        <v>72</v>
      </c>
      <c r="E23" s="24">
        <v>46</v>
      </c>
      <c r="F23" s="19"/>
      <c r="G23" s="16">
        <f t="shared" si="0"/>
        <v>0</v>
      </c>
    </row>
    <row r="24" spans="1:7" x14ac:dyDescent="0.2">
      <c r="C24" s="77">
        <v>4</v>
      </c>
      <c r="D24" s="17" t="s">
        <v>73</v>
      </c>
      <c r="E24" s="24">
        <v>102</v>
      </c>
      <c r="F24" s="19"/>
      <c r="G24" s="16">
        <f t="shared" si="0"/>
        <v>0</v>
      </c>
    </row>
    <row r="25" spans="1:7" x14ac:dyDescent="0.2">
      <c r="C25" s="77">
        <v>5</v>
      </c>
      <c r="D25" s="21" t="s">
        <v>55</v>
      </c>
      <c r="E25" s="24">
        <v>11</v>
      </c>
      <c r="F25" s="19"/>
      <c r="G25" s="16">
        <f t="shared" si="0"/>
        <v>0</v>
      </c>
    </row>
    <row r="26" spans="1:7" x14ac:dyDescent="0.2">
      <c r="C26" s="77">
        <v>6</v>
      </c>
      <c r="D26" s="17" t="s">
        <v>56</v>
      </c>
      <c r="E26" s="24">
        <v>137</v>
      </c>
      <c r="F26" s="19"/>
      <c r="G26" s="16">
        <f t="shared" si="0"/>
        <v>0</v>
      </c>
    </row>
    <row r="27" spans="1:7" ht="24" x14ac:dyDescent="0.2">
      <c r="C27" s="77">
        <v>7</v>
      </c>
      <c r="D27" s="21" t="s">
        <v>57</v>
      </c>
      <c r="E27" s="24">
        <v>258</v>
      </c>
      <c r="F27" s="19"/>
      <c r="G27" s="16">
        <f t="shared" si="0"/>
        <v>0</v>
      </c>
    </row>
    <row r="28" spans="1:7" x14ac:dyDescent="0.2">
      <c r="C28" s="77">
        <v>8</v>
      </c>
      <c r="D28" s="17" t="s">
        <v>58</v>
      </c>
      <c r="E28" s="24">
        <v>57</v>
      </c>
      <c r="F28" s="19"/>
      <c r="G28" s="16">
        <f t="shared" si="0"/>
        <v>0</v>
      </c>
    </row>
    <row r="29" spans="1:7" x14ac:dyDescent="0.2">
      <c r="C29" s="77">
        <v>9</v>
      </c>
      <c r="D29" s="17" t="s">
        <v>59</v>
      </c>
      <c r="E29" s="24">
        <v>57</v>
      </c>
      <c r="F29" s="19"/>
      <c r="G29" s="16">
        <f t="shared" si="0"/>
        <v>0</v>
      </c>
    </row>
    <row r="30" spans="1:7" x14ac:dyDescent="0.2">
      <c r="C30" s="77">
        <v>10</v>
      </c>
      <c r="D30" s="21" t="s">
        <v>83</v>
      </c>
      <c r="E30" s="24">
        <v>54</v>
      </c>
      <c r="F30" s="19"/>
      <c r="G30" s="16">
        <f t="shared" si="0"/>
        <v>0</v>
      </c>
    </row>
    <row r="31" spans="1:7" ht="24" x14ac:dyDescent="0.2">
      <c r="C31" s="77">
        <v>11</v>
      </c>
      <c r="D31" s="22" t="s">
        <v>60</v>
      </c>
      <c r="E31" s="24">
        <v>327</v>
      </c>
      <c r="F31" s="23"/>
      <c r="G31" s="32">
        <f t="shared" si="0"/>
        <v>0</v>
      </c>
    </row>
    <row r="32" spans="1:7" ht="12.75" thickBot="1" x14ac:dyDescent="0.25">
      <c r="C32" s="78">
        <v>12</v>
      </c>
      <c r="D32" s="65" t="s">
        <v>61</v>
      </c>
      <c r="E32" s="100">
        <v>28</v>
      </c>
      <c r="F32" s="67"/>
      <c r="G32" s="80">
        <f>(E32*F32)*12</f>
        <v>0</v>
      </c>
    </row>
    <row r="33" spans="3:8" ht="17.45" customHeight="1" x14ac:dyDescent="0.2">
      <c r="C33" s="198" t="s">
        <v>20</v>
      </c>
      <c r="D33" s="199"/>
      <c r="E33" s="199"/>
      <c r="F33" s="199"/>
      <c r="G33" s="16">
        <f>SUM(G21:G32)</f>
        <v>0</v>
      </c>
    </row>
    <row r="34" spans="3:8" ht="17.45" customHeight="1" x14ac:dyDescent="0.2">
      <c r="C34" s="157" t="s">
        <v>21</v>
      </c>
      <c r="D34" s="158"/>
      <c r="E34" s="158"/>
      <c r="F34" s="159"/>
      <c r="G34" s="25">
        <f>G33*15%</f>
        <v>0</v>
      </c>
    </row>
    <row r="35" spans="3:8" ht="17.45" customHeight="1" x14ac:dyDescent="0.2">
      <c r="C35" s="157" t="s">
        <v>26</v>
      </c>
      <c r="D35" s="158"/>
      <c r="E35" s="158"/>
      <c r="F35" s="159"/>
      <c r="G35" s="33">
        <f>G33+G34</f>
        <v>0</v>
      </c>
    </row>
    <row r="36" spans="3:8" ht="17.45" customHeight="1" x14ac:dyDescent="0.2">
      <c r="C36" s="157" t="s">
        <v>27</v>
      </c>
      <c r="D36" s="158"/>
      <c r="E36" s="158"/>
      <c r="F36" s="159"/>
      <c r="G36" s="33">
        <f>(G35*$D$73)+G35</f>
        <v>0</v>
      </c>
    </row>
    <row r="37" spans="3:8" ht="17.45" customHeight="1" thickBot="1" x14ac:dyDescent="0.25">
      <c r="C37" s="200" t="s">
        <v>28</v>
      </c>
      <c r="D37" s="201"/>
      <c r="E37" s="201"/>
      <c r="F37" s="202"/>
      <c r="G37" s="34">
        <f>(G36*$E$73)+G36</f>
        <v>0</v>
      </c>
    </row>
    <row r="38" spans="3:8" ht="17.45" customHeight="1" thickBot="1" x14ac:dyDescent="0.25">
      <c r="C38" s="160" t="s">
        <v>50</v>
      </c>
      <c r="D38" s="161"/>
      <c r="E38" s="161"/>
      <c r="F38" s="161"/>
      <c r="G38" s="69">
        <f>G35+G36+G37</f>
        <v>0</v>
      </c>
    </row>
    <row r="39" spans="3:8" x14ac:dyDescent="0.2">
      <c r="C39" s="90"/>
      <c r="D39" s="90"/>
      <c r="E39" s="90"/>
      <c r="F39" s="90"/>
      <c r="G39" s="90"/>
      <c r="H39" s="76"/>
    </row>
    <row r="40" spans="3:8" ht="16.899999999999999" customHeight="1" thickBot="1" x14ac:dyDescent="0.25"/>
    <row r="41" spans="3:8" ht="19.149999999999999" customHeight="1" thickBot="1" x14ac:dyDescent="0.3">
      <c r="C41" s="226" t="s">
        <v>22</v>
      </c>
      <c r="D41" s="227"/>
      <c r="E41" s="227"/>
      <c r="F41" s="227"/>
      <c r="G41" s="228"/>
    </row>
    <row r="42" spans="3:8" ht="24.75" thickBot="1" x14ac:dyDescent="0.25">
      <c r="C42" s="26" t="s">
        <v>11</v>
      </c>
      <c r="D42" s="94" t="s">
        <v>23</v>
      </c>
      <c r="E42" s="94" t="s">
        <v>13</v>
      </c>
      <c r="F42" s="92" t="s">
        <v>14</v>
      </c>
      <c r="G42" s="11" t="s">
        <v>15</v>
      </c>
    </row>
    <row r="43" spans="3:8" ht="19.149999999999999" customHeight="1" x14ac:dyDescent="0.2">
      <c r="C43" s="12">
        <v>1</v>
      </c>
      <c r="D43" s="27" t="s">
        <v>62</v>
      </c>
      <c r="E43" s="28">
        <v>326</v>
      </c>
      <c r="F43" s="29"/>
      <c r="G43" s="16">
        <f>(E43*F43)*12</f>
        <v>0</v>
      </c>
    </row>
    <row r="44" spans="3:8" ht="25.15" customHeight="1" x14ac:dyDescent="0.2">
      <c r="C44" s="12">
        <v>2</v>
      </c>
      <c r="D44" s="21" t="s">
        <v>63</v>
      </c>
      <c r="E44" s="28">
        <v>1408</v>
      </c>
      <c r="F44" s="30"/>
      <c r="G44" s="16">
        <f t="shared" ref="G44:G49" si="1">(E44*F44)*12</f>
        <v>0</v>
      </c>
    </row>
    <row r="45" spans="3:8" ht="19.149999999999999" customHeight="1" x14ac:dyDescent="0.2">
      <c r="C45" s="12">
        <v>3</v>
      </c>
      <c r="D45" s="21" t="s">
        <v>24</v>
      </c>
      <c r="E45" s="28">
        <v>253</v>
      </c>
      <c r="F45" s="30"/>
      <c r="G45" s="16">
        <f t="shared" si="1"/>
        <v>0</v>
      </c>
    </row>
    <row r="46" spans="3:8" ht="19.149999999999999" customHeight="1" x14ac:dyDescent="0.2">
      <c r="C46" s="12">
        <v>4</v>
      </c>
      <c r="D46" s="21" t="s">
        <v>76</v>
      </c>
      <c r="E46" s="28">
        <v>102</v>
      </c>
      <c r="F46" s="30"/>
      <c r="G46" s="16">
        <f t="shared" si="1"/>
        <v>0</v>
      </c>
    </row>
    <row r="47" spans="3:8" ht="19.149999999999999" customHeight="1" x14ac:dyDescent="0.2">
      <c r="C47" s="12">
        <v>5</v>
      </c>
      <c r="D47" s="21" t="s">
        <v>66</v>
      </c>
      <c r="E47" s="28">
        <v>102</v>
      </c>
      <c r="F47" s="30"/>
      <c r="G47" s="16">
        <f t="shared" si="1"/>
        <v>0</v>
      </c>
    </row>
    <row r="48" spans="3:8" ht="19.149999999999999" customHeight="1" x14ac:dyDescent="0.2">
      <c r="C48" s="12">
        <v>6</v>
      </c>
      <c r="D48" s="21" t="s">
        <v>82</v>
      </c>
      <c r="E48" s="28">
        <v>159</v>
      </c>
      <c r="F48" s="30"/>
      <c r="G48" s="16">
        <f t="shared" si="1"/>
        <v>0</v>
      </c>
    </row>
    <row r="49" spans="3:8" ht="19.149999999999999" customHeight="1" thickBot="1" x14ac:dyDescent="0.25">
      <c r="C49" s="12">
        <v>7</v>
      </c>
      <c r="D49" s="21" t="s">
        <v>77</v>
      </c>
      <c r="E49" s="104">
        <v>1</v>
      </c>
      <c r="F49" s="30"/>
      <c r="G49" s="16">
        <f t="shared" si="1"/>
        <v>0</v>
      </c>
    </row>
    <row r="50" spans="3:8" ht="17.45" customHeight="1" x14ac:dyDescent="0.2">
      <c r="C50" s="193" t="s">
        <v>20</v>
      </c>
      <c r="D50" s="194"/>
      <c r="E50" s="194"/>
      <c r="F50" s="195"/>
      <c r="G50" s="31">
        <f>SUM(G43:G49)</f>
        <v>0</v>
      </c>
    </row>
    <row r="51" spans="3:8" ht="17.45" customHeight="1" x14ac:dyDescent="0.2">
      <c r="C51" s="196" t="s">
        <v>21</v>
      </c>
      <c r="D51" s="197"/>
      <c r="E51" s="197"/>
      <c r="F51" s="197"/>
      <c r="G51" s="32">
        <f>G50*15%</f>
        <v>0</v>
      </c>
    </row>
    <row r="52" spans="3:8" ht="17.45" customHeight="1" x14ac:dyDescent="0.2">
      <c r="C52" s="196" t="s">
        <v>26</v>
      </c>
      <c r="D52" s="197"/>
      <c r="E52" s="197"/>
      <c r="F52" s="197"/>
      <c r="G52" s="33">
        <f>G50+G51</f>
        <v>0</v>
      </c>
    </row>
    <row r="53" spans="3:8" ht="17.45" customHeight="1" x14ac:dyDescent="0.2">
      <c r="C53" s="196" t="s">
        <v>27</v>
      </c>
      <c r="D53" s="197"/>
      <c r="E53" s="197"/>
      <c r="F53" s="197"/>
      <c r="G53" s="33">
        <f>(G52*$D$73)+G52</f>
        <v>0</v>
      </c>
    </row>
    <row r="54" spans="3:8" ht="17.45" customHeight="1" thickBot="1" x14ac:dyDescent="0.25">
      <c r="C54" s="203" t="s">
        <v>28</v>
      </c>
      <c r="D54" s="204"/>
      <c r="E54" s="204"/>
      <c r="F54" s="204"/>
      <c r="G54" s="34">
        <f>(G53*$E$73)+G53</f>
        <v>0</v>
      </c>
    </row>
    <row r="55" spans="3:8" ht="17.45" customHeight="1" thickBot="1" x14ac:dyDescent="0.25">
      <c r="C55" s="205" t="s">
        <v>29</v>
      </c>
      <c r="D55" s="206"/>
      <c r="E55" s="206"/>
      <c r="F55" s="207"/>
      <c r="G55" s="69">
        <f>G54+G53+G52</f>
        <v>0</v>
      </c>
    </row>
    <row r="56" spans="3:8" x14ac:dyDescent="0.2">
      <c r="C56" s="90"/>
      <c r="D56" s="90"/>
      <c r="E56" s="90"/>
      <c r="F56" s="90"/>
      <c r="G56" s="90"/>
      <c r="H56" s="73"/>
    </row>
    <row r="57" spans="3:8" ht="12.75" thickBot="1" x14ac:dyDescent="0.25"/>
    <row r="58" spans="3:8" ht="16.5" thickBot="1" x14ac:dyDescent="0.3">
      <c r="C58" s="226" t="s">
        <v>30</v>
      </c>
      <c r="D58" s="227"/>
      <c r="E58" s="227"/>
      <c r="F58" s="227"/>
      <c r="G58" s="228"/>
    </row>
    <row r="59" spans="3:8" ht="24.75" thickBot="1" x14ac:dyDescent="0.25">
      <c r="C59" s="49" t="s">
        <v>11</v>
      </c>
      <c r="D59" s="35" t="s">
        <v>31</v>
      </c>
      <c r="E59" s="93" t="s">
        <v>13</v>
      </c>
      <c r="F59" s="92" t="s">
        <v>14</v>
      </c>
      <c r="G59" s="11" t="s">
        <v>15</v>
      </c>
    </row>
    <row r="60" spans="3:8" ht="36" x14ac:dyDescent="0.2">
      <c r="C60" s="36"/>
      <c r="D60" s="13" t="s">
        <v>32</v>
      </c>
      <c r="E60" s="37">
        <v>576</v>
      </c>
      <c r="F60" s="38"/>
      <c r="G60" s="39">
        <f>(E60*F60)*12</f>
        <v>0</v>
      </c>
    </row>
    <row r="61" spans="3:8" s="53" customFormat="1" ht="24" x14ac:dyDescent="0.2">
      <c r="C61" s="55"/>
      <c r="D61" s="21" t="s">
        <v>79</v>
      </c>
      <c r="E61" s="103">
        <v>170</v>
      </c>
      <c r="F61" s="56"/>
      <c r="G61" s="39">
        <f>(E61*F61)*6</f>
        <v>0</v>
      </c>
    </row>
    <row r="62" spans="3:8" s="53" customFormat="1" ht="24.75" thickBot="1" x14ac:dyDescent="0.25">
      <c r="C62" s="57"/>
      <c r="D62" s="22" t="s">
        <v>81</v>
      </c>
      <c r="E62" s="91">
        <v>28</v>
      </c>
      <c r="F62" s="59"/>
      <c r="G62" s="39">
        <f>(E62*F62)*6</f>
        <v>0</v>
      </c>
    </row>
    <row r="63" spans="3:8" ht="18" customHeight="1" x14ac:dyDescent="0.2">
      <c r="C63" s="208" t="s">
        <v>20</v>
      </c>
      <c r="D63" s="209"/>
      <c r="E63" s="209"/>
      <c r="F63" s="210"/>
      <c r="G63" s="31">
        <f>SUM(G60:G62)</f>
        <v>0</v>
      </c>
    </row>
    <row r="64" spans="3:8" ht="18" customHeight="1" x14ac:dyDescent="0.2">
      <c r="C64" s="157" t="s">
        <v>21</v>
      </c>
      <c r="D64" s="158"/>
      <c r="E64" s="158"/>
      <c r="F64" s="159"/>
      <c r="G64" s="32">
        <f>G63*15%</f>
        <v>0</v>
      </c>
    </row>
    <row r="65" spans="3:8" ht="18" customHeight="1" x14ac:dyDescent="0.2">
      <c r="C65" s="157" t="s">
        <v>33</v>
      </c>
      <c r="D65" s="158"/>
      <c r="E65" s="158"/>
      <c r="F65" s="159"/>
      <c r="G65" s="33">
        <f>G63+G64</f>
        <v>0</v>
      </c>
    </row>
    <row r="66" spans="3:8" ht="18" customHeight="1" x14ac:dyDescent="0.2">
      <c r="C66" s="157" t="s">
        <v>34</v>
      </c>
      <c r="D66" s="158"/>
      <c r="E66" s="158"/>
      <c r="F66" s="159"/>
      <c r="G66" s="33">
        <f>(G65*$D$73)+G65</f>
        <v>0</v>
      </c>
    </row>
    <row r="67" spans="3:8" ht="18" customHeight="1" thickBot="1" x14ac:dyDescent="0.25">
      <c r="C67" s="157" t="s">
        <v>35</v>
      </c>
      <c r="D67" s="158"/>
      <c r="E67" s="158"/>
      <c r="F67" s="159"/>
      <c r="G67" s="33">
        <f>(G66*$E$73)+G66</f>
        <v>0</v>
      </c>
    </row>
    <row r="68" spans="3:8" ht="18" customHeight="1" thickBot="1" x14ac:dyDescent="0.25">
      <c r="C68" s="160" t="s">
        <v>36</v>
      </c>
      <c r="D68" s="161"/>
      <c r="E68" s="161"/>
      <c r="F68" s="161"/>
      <c r="G68" s="69">
        <f>G67+G66+G65</f>
        <v>0</v>
      </c>
    </row>
    <row r="69" spans="3:8" ht="18" customHeight="1" x14ac:dyDescent="0.2">
      <c r="C69" s="90"/>
      <c r="D69" s="90"/>
      <c r="E69" s="90"/>
      <c r="F69" s="90"/>
      <c r="G69" s="90"/>
      <c r="H69" s="73"/>
    </row>
    <row r="71" spans="3:8" ht="15.6" customHeight="1" thickBot="1" x14ac:dyDescent="0.25">
      <c r="C71" s="162" t="s">
        <v>37</v>
      </c>
      <c r="D71" s="162"/>
      <c r="E71" s="162"/>
      <c r="F71" s="162"/>
      <c r="G71" s="89"/>
    </row>
    <row r="72" spans="3:8" ht="15.75" thickBot="1" x14ac:dyDescent="0.3">
      <c r="C72" s="40" t="s">
        <v>0</v>
      </c>
      <c r="D72" s="41" t="s">
        <v>38</v>
      </c>
      <c r="E72" s="41" t="s">
        <v>39</v>
      </c>
      <c r="F72" s="42" t="s">
        <v>40</v>
      </c>
    </row>
    <row r="73" spans="3:8" ht="15" customHeight="1" thickBot="1" x14ac:dyDescent="0.25">
      <c r="C73" s="43" t="s">
        <v>41</v>
      </c>
      <c r="D73" s="44"/>
      <c r="E73" s="44"/>
      <c r="F73" s="45"/>
    </row>
    <row r="75" spans="3:8" ht="12.75" thickBot="1" x14ac:dyDescent="0.25"/>
    <row r="76" spans="3:8" ht="15.75" thickBot="1" x14ac:dyDescent="0.3">
      <c r="C76" s="155" t="s">
        <v>42</v>
      </c>
      <c r="D76" s="156"/>
      <c r="E76" s="88">
        <f>G38+G55+G68</f>
        <v>0</v>
      </c>
    </row>
    <row r="79" spans="3:8" ht="14.25" x14ac:dyDescent="0.2">
      <c r="E79" s="86"/>
      <c r="F79" s="1"/>
    </row>
    <row r="80" spans="3:8" ht="11.45" customHeight="1" thickBot="1" x14ac:dyDescent="0.25">
      <c r="C80" s="62"/>
      <c r="E80" s="87"/>
      <c r="F80" s="1"/>
    </row>
    <row r="81" spans="3:6" ht="12" customHeight="1" x14ac:dyDescent="0.2">
      <c r="E81" s="86"/>
      <c r="F81" s="1"/>
    </row>
    <row r="82" spans="3:6" ht="14.25" x14ac:dyDescent="0.2">
      <c r="C82" s="85" t="s">
        <v>43</v>
      </c>
      <c r="E82" s="84" t="s">
        <v>44</v>
      </c>
      <c r="F82" s="1"/>
    </row>
  </sheetData>
  <mergeCells count="36">
    <mergeCell ref="C9:G9"/>
    <mergeCell ref="D2:G2"/>
    <mergeCell ref="D5:G5"/>
    <mergeCell ref="C7:G7"/>
    <mergeCell ref="C8:G8"/>
    <mergeCell ref="D3:G3"/>
    <mergeCell ref="C4:G4"/>
    <mergeCell ref="C37:F37"/>
    <mergeCell ref="C10:G10"/>
    <mergeCell ref="C11:G11"/>
    <mergeCell ref="C12:G13"/>
    <mergeCell ref="C14:G14"/>
    <mergeCell ref="C15:G15"/>
    <mergeCell ref="C18:G18"/>
    <mergeCell ref="C19:G19"/>
    <mergeCell ref="C33:F33"/>
    <mergeCell ref="C34:F34"/>
    <mergeCell ref="C35:F35"/>
    <mergeCell ref="C36:F36"/>
    <mergeCell ref="C65:F65"/>
    <mergeCell ref="C38:F38"/>
    <mergeCell ref="C41:G41"/>
    <mergeCell ref="C50:F50"/>
    <mergeCell ref="C51:F51"/>
    <mergeCell ref="C52:F52"/>
    <mergeCell ref="C53:F53"/>
    <mergeCell ref="C54:F54"/>
    <mergeCell ref="C55:F55"/>
    <mergeCell ref="C58:G58"/>
    <mergeCell ref="C63:F63"/>
    <mergeCell ref="C64:F64"/>
    <mergeCell ref="C66:F66"/>
    <mergeCell ref="C67:F67"/>
    <mergeCell ref="C68:F68"/>
    <mergeCell ref="C71:F71"/>
    <mergeCell ref="C76:D76"/>
  </mergeCells>
  <pageMargins left="0.7" right="0.7" top="0.75" bottom="0.75" header="0.3" footer="0.3"/>
  <pageSetup scale="4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231D3-2B71-4A1C-8CDE-A6AF3536A00D}">
  <sheetPr>
    <pageSetUpPr fitToPage="1"/>
  </sheetPr>
  <dimension ref="A1:H87"/>
  <sheetViews>
    <sheetView topLeftCell="A37" zoomScale="120" zoomScaleNormal="120" workbookViewId="0">
      <selection activeCell="I85" sqref="I85"/>
    </sheetView>
  </sheetViews>
  <sheetFormatPr defaultColWidth="8.85546875" defaultRowHeight="12" x14ac:dyDescent="0.2"/>
  <cols>
    <col min="1" max="2" width="8.85546875" style="1"/>
    <col min="3" max="3" width="31.85546875" style="1" bestFit="1" customWidth="1"/>
    <col min="4" max="4" width="39.7109375" style="1" customWidth="1"/>
    <col min="5" max="5" width="22.7109375" style="1" customWidth="1"/>
    <col min="6" max="6" width="22.42578125" style="2" customWidth="1"/>
    <col min="7" max="7" width="17.85546875" style="1" customWidth="1"/>
    <col min="8" max="8" width="23" style="1" customWidth="1"/>
    <col min="9" max="16384" width="8.85546875" style="1"/>
  </cols>
  <sheetData>
    <row r="1" spans="1:7" ht="12.75" thickBot="1" x14ac:dyDescent="0.25"/>
    <row r="2" spans="1:7" s="84" customFormat="1" ht="15" thickBot="1" x14ac:dyDescent="0.25">
      <c r="C2" s="98" t="s">
        <v>1</v>
      </c>
      <c r="D2" s="247" t="s">
        <v>113</v>
      </c>
      <c r="E2" s="248"/>
      <c r="F2" s="248"/>
      <c r="G2" s="249"/>
    </row>
    <row r="3" spans="1:7" s="5" customFormat="1" ht="28.5" customHeight="1" thickBot="1" x14ac:dyDescent="0.3">
      <c r="C3" s="4" t="s">
        <v>2</v>
      </c>
      <c r="D3" s="244" t="s">
        <v>114</v>
      </c>
      <c r="E3" s="245"/>
      <c r="F3" s="245"/>
      <c r="G3" s="246"/>
    </row>
    <row r="4" spans="1:7" s="84" customFormat="1" ht="15" customHeight="1" thickBot="1" x14ac:dyDescent="0.25">
      <c r="C4" s="250" t="s">
        <v>125</v>
      </c>
      <c r="D4" s="251"/>
      <c r="E4" s="251"/>
      <c r="F4" s="251"/>
      <c r="G4" s="252"/>
    </row>
    <row r="5" spans="1:7" s="84" customFormat="1" ht="15" thickBot="1" x14ac:dyDescent="0.25">
      <c r="C5" s="98" t="s">
        <v>3</v>
      </c>
      <c r="D5" s="241"/>
      <c r="E5" s="242"/>
      <c r="F5" s="242"/>
      <c r="G5" s="243"/>
    </row>
    <row r="6" spans="1:7" customFormat="1" ht="16.899999999999999" customHeight="1" x14ac:dyDescent="0.25">
      <c r="A6" s="84"/>
      <c r="B6" s="1"/>
      <c r="C6" s="97" t="s">
        <v>4</v>
      </c>
      <c r="D6" s="96"/>
      <c r="E6" s="96"/>
      <c r="F6" s="96"/>
      <c r="G6" s="95"/>
    </row>
    <row r="7" spans="1:7" customFormat="1" ht="15.75" x14ac:dyDescent="0.25">
      <c r="A7" s="84"/>
      <c r="B7" s="1"/>
      <c r="C7" s="172" t="s">
        <v>45</v>
      </c>
      <c r="D7" s="220"/>
      <c r="E7" s="220"/>
      <c r="F7" s="220"/>
      <c r="G7" s="174"/>
    </row>
    <row r="8" spans="1:7" customFormat="1" ht="29.45" customHeight="1" x14ac:dyDescent="0.25">
      <c r="A8" s="84"/>
      <c r="B8" s="1"/>
      <c r="C8" s="169" t="s">
        <v>5</v>
      </c>
      <c r="D8" s="221"/>
      <c r="E8" s="221"/>
      <c r="F8" s="221"/>
      <c r="G8" s="171"/>
    </row>
    <row r="9" spans="1:7" customFormat="1" ht="15.75" x14ac:dyDescent="0.25">
      <c r="A9" s="84"/>
      <c r="B9" s="1"/>
      <c r="C9" s="172" t="s">
        <v>6</v>
      </c>
      <c r="D9" s="220"/>
      <c r="E9" s="220"/>
      <c r="F9" s="220"/>
      <c r="G9" s="174"/>
    </row>
    <row r="10" spans="1:7" customFormat="1" ht="32.450000000000003" customHeight="1" x14ac:dyDescent="0.25">
      <c r="A10" s="84"/>
      <c r="B10" s="1"/>
      <c r="C10" s="169" t="s">
        <v>46</v>
      </c>
      <c r="D10" s="221"/>
      <c r="E10" s="221"/>
      <c r="F10" s="221"/>
      <c r="G10" s="171"/>
    </row>
    <row r="11" spans="1:7" customFormat="1" ht="16.5" customHeight="1" x14ac:dyDescent="0.25">
      <c r="A11" s="84"/>
      <c r="C11" s="172" t="s">
        <v>7</v>
      </c>
      <c r="D11" s="220"/>
      <c r="E11" s="220"/>
      <c r="F11" s="220"/>
      <c r="G11" s="174"/>
    </row>
    <row r="12" spans="1:7" customFormat="1" ht="15.6" customHeight="1" x14ac:dyDescent="0.25">
      <c r="A12" s="84"/>
      <c r="B12" s="1"/>
      <c r="C12" s="169" t="s">
        <v>8</v>
      </c>
      <c r="D12" s="221"/>
      <c r="E12" s="221"/>
      <c r="F12" s="221"/>
      <c r="G12" s="171"/>
    </row>
    <row r="13" spans="1:7" customFormat="1" ht="15" x14ac:dyDescent="0.25">
      <c r="A13" s="84"/>
      <c r="B13" s="1"/>
      <c r="C13" s="169"/>
      <c r="D13" s="221"/>
      <c r="E13" s="221"/>
      <c r="F13" s="221"/>
      <c r="G13" s="171"/>
    </row>
    <row r="14" spans="1:7" customFormat="1" ht="30.6" customHeight="1" x14ac:dyDescent="0.25">
      <c r="A14" s="84"/>
      <c r="B14" s="1"/>
      <c r="C14" s="163" t="s">
        <v>9</v>
      </c>
      <c r="D14" s="225"/>
      <c r="E14" s="225"/>
      <c r="F14" s="225"/>
      <c r="G14" s="165"/>
    </row>
    <row r="15" spans="1:7" customFormat="1" ht="100.15" customHeight="1" thickBot="1" x14ac:dyDescent="0.3">
      <c r="A15" s="84"/>
      <c r="B15" s="1"/>
      <c r="C15" s="166" t="s">
        <v>49</v>
      </c>
      <c r="D15" s="167"/>
      <c r="E15" s="167"/>
      <c r="F15" s="167"/>
      <c r="G15" s="168"/>
    </row>
    <row r="17" spans="1:7" ht="12.75" thickBot="1" x14ac:dyDescent="0.25"/>
    <row r="18" spans="1:7" ht="16.5" thickBot="1" x14ac:dyDescent="0.3">
      <c r="A18" s="7"/>
      <c r="B18" s="7"/>
      <c r="C18" s="226" t="s">
        <v>10</v>
      </c>
      <c r="D18" s="227"/>
      <c r="E18" s="227"/>
      <c r="F18" s="227"/>
      <c r="G18" s="228"/>
    </row>
    <row r="19" spans="1:7" ht="34.9" customHeight="1" thickBot="1" x14ac:dyDescent="0.3">
      <c r="A19" s="7"/>
      <c r="B19" s="7"/>
      <c r="C19" s="229" t="s">
        <v>48</v>
      </c>
      <c r="D19" s="230"/>
      <c r="E19" s="230"/>
      <c r="F19" s="230"/>
      <c r="G19" s="231"/>
    </row>
    <row r="20" spans="1:7" ht="25.9" customHeight="1" thickBot="1" x14ac:dyDescent="0.25">
      <c r="C20" s="8" t="s">
        <v>11</v>
      </c>
      <c r="D20" s="94" t="s">
        <v>12</v>
      </c>
      <c r="E20" s="94" t="s">
        <v>13</v>
      </c>
      <c r="F20" s="92" t="s">
        <v>14</v>
      </c>
      <c r="G20" s="11" t="s">
        <v>15</v>
      </c>
    </row>
    <row r="21" spans="1:7" x14ac:dyDescent="0.2">
      <c r="C21" s="12">
        <v>1</v>
      </c>
      <c r="D21" s="27" t="s">
        <v>51</v>
      </c>
      <c r="E21" s="99">
        <v>100</v>
      </c>
      <c r="F21" s="15"/>
      <c r="G21" s="16">
        <f>(E21*F21)*12</f>
        <v>0</v>
      </c>
    </row>
    <row r="22" spans="1:7" x14ac:dyDescent="0.2">
      <c r="C22" s="12">
        <v>2</v>
      </c>
      <c r="D22" s="17" t="s">
        <v>52</v>
      </c>
      <c r="E22" s="105">
        <v>146</v>
      </c>
      <c r="F22" s="19"/>
      <c r="G22" s="16">
        <f t="shared" ref="G22:G29" si="0">(E22*F22)*12</f>
        <v>0</v>
      </c>
    </row>
    <row r="23" spans="1:7" x14ac:dyDescent="0.2">
      <c r="C23" s="12">
        <v>3</v>
      </c>
      <c r="D23" s="20" t="s">
        <v>72</v>
      </c>
      <c r="E23" s="105">
        <v>52</v>
      </c>
      <c r="F23" s="19"/>
      <c r="G23" s="16">
        <f t="shared" si="0"/>
        <v>0</v>
      </c>
    </row>
    <row r="24" spans="1:7" x14ac:dyDescent="0.2">
      <c r="C24" s="12">
        <v>4</v>
      </c>
      <c r="D24" s="17" t="s">
        <v>73</v>
      </c>
      <c r="E24" s="105">
        <v>92</v>
      </c>
      <c r="F24" s="19"/>
      <c r="G24" s="16">
        <f t="shared" si="0"/>
        <v>0</v>
      </c>
    </row>
    <row r="25" spans="1:7" x14ac:dyDescent="0.2">
      <c r="C25" s="12">
        <v>5</v>
      </c>
      <c r="D25" s="21" t="s">
        <v>55</v>
      </c>
      <c r="E25" s="105">
        <v>91</v>
      </c>
      <c r="F25" s="19"/>
      <c r="G25" s="16">
        <f t="shared" si="0"/>
        <v>0</v>
      </c>
    </row>
    <row r="26" spans="1:7" x14ac:dyDescent="0.2">
      <c r="C26" s="12">
        <v>6</v>
      </c>
      <c r="D26" s="107" t="s">
        <v>56</v>
      </c>
      <c r="E26" s="105">
        <v>92</v>
      </c>
      <c r="F26" s="19"/>
      <c r="G26" s="16">
        <f t="shared" si="0"/>
        <v>0</v>
      </c>
    </row>
    <row r="27" spans="1:7" ht="24" x14ac:dyDescent="0.2">
      <c r="C27" s="12">
        <v>7</v>
      </c>
      <c r="D27" s="21" t="s">
        <v>57</v>
      </c>
      <c r="E27" s="105">
        <v>167</v>
      </c>
      <c r="F27" s="19"/>
      <c r="G27" s="16">
        <f t="shared" si="0"/>
        <v>0</v>
      </c>
    </row>
    <row r="28" spans="1:7" x14ac:dyDescent="0.2">
      <c r="C28" s="12">
        <v>8</v>
      </c>
      <c r="D28" s="17" t="s">
        <v>58</v>
      </c>
      <c r="E28" s="105">
        <v>73</v>
      </c>
      <c r="F28" s="19"/>
      <c r="G28" s="16">
        <f t="shared" si="0"/>
        <v>0</v>
      </c>
    </row>
    <row r="29" spans="1:7" x14ac:dyDescent="0.2">
      <c r="C29" s="12">
        <v>9</v>
      </c>
      <c r="D29" s="17" t="s">
        <v>59</v>
      </c>
      <c r="E29" s="105">
        <v>72</v>
      </c>
      <c r="F29" s="19"/>
      <c r="G29" s="16">
        <f t="shared" si="0"/>
        <v>0</v>
      </c>
    </row>
    <row r="30" spans="1:7" x14ac:dyDescent="0.2">
      <c r="C30" s="12">
        <v>10</v>
      </c>
      <c r="D30" s="21" t="s">
        <v>74</v>
      </c>
      <c r="E30" s="105">
        <v>59</v>
      </c>
      <c r="F30" s="19"/>
      <c r="G30" s="16">
        <f>(E30*F30)*12</f>
        <v>0</v>
      </c>
    </row>
    <row r="31" spans="1:7" ht="24" x14ac:dyDescent="0.2">
      <c r="C31" s="77">
        <v>11</v>
      </c>
      <c r="D31" s="21" t="s">
        <v>75</v>
      </c>
      <c r="E31" s="24">
        <v>229</v>
      </c>
      <c r="F31" s="19"/>
      <c r="G31" s="32">
        <f>(E31*F31)*12</f>
        <v>0</v>
      </c>
    </row>
    <row r="32" spans="1:7" ht="12.75" thickBot="1" x14ac:dyDescent="0.25">
      <c r="C32" s="78">
        <v>12</v>
      </c>
      <c r="D32" s="65" t="s">
        <v>61</v>
      </c>
      <c r="E32" s="100">
        <v>14</v>
      </c>
      <c r="F32" s="67"/>
      <c r="G32" s="80">
        <f>(E32*F32)*12</f>
        <v>0</v>
      </c>
    </row>
    <row r="33" spans="3:8" ht="17.45" customHeight="1" x14ac:dyDescent="0.2">
      <c r="C33" s="198" t="s">
        <v>20</v>
      </c>
      <c r="D33" s="199"/>
      <c r="E33" s="199"/>
      <c r="F33" s="199"/>
      <c r="G33" s="16">
        <f>SUM(G21:G32)</f>
        <v>0</v>
      </c>
    </row>
    <row r="34" spans="3:8" ht="17.45" customHeight="1" x14ac:dyDescent="0.2">
      <c r="C34" s="157" t="s">
        <v>21</v>
      </c>
      <c r="D34" s="158"/>
      <c r="E34" s="158"/>
      <c r="F34" s="159"/>
      <c r="G34" s="25">
        <f>G33*15%</f>
        <v>0</v>
      </c>
    </row>
    <row r="35" spans="3:8" ht="17.45" customHeight="1" x14ac:dyDescent="0.2">
      <c r="C35" s="157" t="s">
        <v>26</v>
      </c>
      <c r="D35" s="158"/>
      <c r="E35" s="158"/>
      <c r="F35" s="159"/>
      <c r="G35" s="33">
        <f>G33+G34</f>
        <v>0</v>
      </c>
    </row>
    <row r="36" spans="3:8" ht="17.45" customHeight="1" x14ac:dyDescent="0.2">
      <c r="C36" s="157" t="s">
        <v>27</v>
      </c>
      <c r="D36" s="158"/>
      <c r="E36" s="158"/>
      <c r="F36" s="159"/>
      <c r="G36" s="33">
        <f>(G35*$D$78)+G35</f>
        <v>0</v>
      </c>
    </row>
    <row r="37" spans="3:8" ht="17.45" customHeight="1" thickBot="1" x14ac:dyDescent="0.25">
      <c r="C37" s="200" t="s">
        <v>28</v>
      </c>
      <c r="D37" s="201"/>
      <c r="E37" s="201"/>
      <c r="F37" s="202"/>
      <c r="G37" s="34">
        <f>(G36*$E$78)+G36</f>
        <v>0</v>
      </c>
    </row>
    <row r="38" spans="3:8" ht="17.45" customHeight="1" thickBot="1" x14ac:dyDescent="0.25">
      <c r="C38" s="160" t="s">
        <v>50</v>
      </c>
      <c r="D38" s="161"/>
      <c r="E38" s="161"/>
      <c r="F38" s="161"/>
      <c r="G38" s="69">
        <f>G35+G36+G37</f>
        <v>0</v>
      </c>
    </row>
    <row r="39" spans="3:8" x14ac:dyDescent="0.2">
      <c r="C39" s="90"/>
      <c r="D39" s="90"/>
      <c r="E39" s="90"/>
      <c r="F39" s="90"/>
      <c r="G39" s="90"/>
      <c r="H39" s="76"/>
    </row>
    <row r="40" spans="3:8" ht="16.899999999999999" customHeight="1" thickBot="1" x14ac:dyDescent="0.25"/>
    <row r="41" spans="3:8" ht="19.149999999999999" customHeight="1" thickBot="1" x14ac:dyDescent="0.3">
      <c r="C41" s="226" t="s">
        <v>22</v>
      </c>
      <c r="D41" s="227"/>
      <c r="E41" s="227"/>
      <c r="F41" s="227"/>
      <c r="G41" s="228"/>
    </row>
    <row r="42" spans="3:8" ht="24.75" thickBot="1" x14ac:dyDescent="0.25">
      <c r="C42" s="26" t="s">
        <v>11</v>
      </c>
      <c r="D42" s="94" t="s">
        <v>23</v>
      </c>
      <c r="E42" s="94" t="s">
        <v>13</v>
      </c>
      <c r="F42" s="92" t="s">
        <v>14</v>
      </c>
      <c r="G42" s="11" t="s">
        <v>15</v>
      </c>
    </row>
    <row r="43" spans="3:8" ht="19.149999999999999" customHeight="1" x14ac:dyDescent="0.2">
      <c r="C43" s="12">
        <v>1</v>
      </c>
      <c r="D43" s="27" t="s">
        <v>62</v>
      </c>
      <c r="E43" s="28">
        <v>409</v>
      </c>
      <c r="F43" s="29"/>
      <c r="G43" s="16">
        <f>(E43*F43)*12</f>
        <v>0</v>
      </c>
    </row>
    <row r="44" spans="3:8" ht="19.149999999999999" customHeight="1" x14ac:dyDescent="0.2">
      <c r="C44" s="12">
        <v>2</v>
      </c>
      <c r="D44" s="27" t="s">
        <v>97</v>
      </c>
      <c r="E44" s="28">
        <v>1</v>
      </c>
      <c r="F44" s="29"/>
      <c r="G44" s="16">
        <f t="shared" ref="G44:G53" si="1">(E44*F44)*12</f>
        <v>0</v>
      </c>
    </row>
    <row r="45" spans="3:8" ht="25.15" customHeight="1" x14ac:dyDescent="0.2">
      <c r="C45" s="12">
        <v>3</v>
      </c>
      <c r="D45" s="21" t="s">
        <v>63</v>
      </c>
      <c r="E45" s="28">
        <v>514</v>
      </c>
      <c r="F45" s="30"/>
      <c r="G45" s="16">
        <f t="shared" si="1"/>
        <v>0</v>
      </c>
    </row>
    <row r="46" spans="3:8" ht="25.15" customHeight="1" x14ac:dyDescent="0.2">
      <c r="C46" s="12">
        <v>4</v>
      </c>
      <c r="D46" s="21" t="s">
        <v>105</v>
      </c>
      <c r="E46" s="28">
        <v>300</v>
      </c>
      <c r="F46" s="30"/>
      <c r="G46" s="16">
        <f t="shared" si="1"/>
        <v>0</v>
      </c>
    </row>
    <row r="47" spans="3:8" ht="19.149999999999999" customHeight="1" x14ac:dyDescent="0.2">
      <c r="C47" s="12">
        <v>5</v>
      </c>
      <c r="D47" s="21" t="s">
        <v>98</v>
      </c>
      <c r="E47" s="28">
        <v>8</v>
      </c>
      <c r="F47" s="30"/>
      <c r="G47" s="16">
        <f t="shared" si="1"/>
        <v>0</v>
      </c>
    </row>
    <row r="48" spans="3:8" ht="19.149999999999999" customHeight="1" x14ac:dyDescent="0.2">
      <c r="C48" s="12">
        <v>6</v>
      </c>
      <c r="D48" s="21" t="s">
        <v>24</v>
      </c>
      <c r="E48" s="28">
        <v>92</v>
      </c>
      <c r="F48" s="30"/>
      <c r="G48" s="16">
        <f t="shared" si="1"/>
        <v>0</v>
      </c>
    </row>
    <row r="49" spans="3:8" ht="19.149999999999999" customHeight="1" x14ac:dyDescent="0.2">
      <c r="C49" s="12">
        <v>7</v>
      </c>
      <c r="D49" s="21" t="s">
        <v>76</v>
      </c>
      <c r="E49" s="28">
        <v>52</v>
      </c>
      <c r="F49" s="30"/>
      <c r="G49" s="16">
        <f t="shared" si="1"/>
        <v>0</v>
      </c>
    </row>
    <row r="50" spans="3:8" ht="19.149999999999999" customHeight="1" x14ac:dyDescent="0.2">
      <c r="C50" s="12">
        <v>8</v>
      </c>
      <c r="D50" s="21" t="s">
        <v>66</v>
      </c>
      <c r="E50" s="28">
        <v>92</v>
      </c>
      <c r="F50" s="30"/>
      <c r="G50" s="16">
        <f t="shared" si="1"/>
        <v>0</v>
      </c>
    </row>
    <row r="51" spans="3:8" ht="19.149999999999999" customHeight="1" x14ac:dyDescent="0.2">
      <c r="C51" s="12">
        <v>9</v>
      </c>
      <c r="D51" s="21" t="s">
        <v>67</v>
      </c>
      <c r="E51" s="28">
        <v>167</v>
      </c>
      <c r="F51" s="30"/>
      <c r="G51" s="16">
        <f t="shared" si="1"/>
        <v>0</v>
      </c>
    </row>
    <row r="52" spans="3:8" ht="19.149999999999999" customHeight="1" x14ac:dyDescent="0.2">
      <c r="C52" s="12">
        <v>10</v>
      </c>
      <c r="D52" s="21" t="s">
        <v>77</v>
      </c>
      <c r="E52" s="28">
        <v>180</v>
      </c>
      <c r="F52" s="30"/>
      <c r="G52" s="16">
        <f t="shared" si="1"/>
        <v>0</v>
      </c>
    </row>
    <row r="53" spans="3:8" ht="19.149999999999999" customHeight="1" x14ac:dyDescent="0.2">
      <c r="C53" s="12">
        <v>11</v>
      </c>
      <c r="D53" s="21" t="s">
        <v>68</v>
      </c>
      <c r="E53" s="28">
        <v>6468</v>
      </c>
      <c r="F53" s="30"/>
      <c r="G53" s="16">
        <f t="shared" si="1"/>
        <v>0</v>
      </c>
    </row>
    <row r="54" spans="3:8" ht="19.149999999999999" customHeight="1" thickBot="1" x14ac:dyDescent="0.25">
      <c r="C54" s="12">
        <v>12</v>
      </c>
      <c r="D54" s="21" t="s">
        <v>111</v>
      </c>
      <c r="E54" s="28">
        <v>229</v>
      </c>
      <c r="F54" s="30"/>
      <c r="G54" s="16">
        <f>(E54*F54)*12</f>
        <v>0</v>
      </c>
    </row>
    <row r="55" spans="3:8" ht="17.45" customHeight="1" x14ac:dyDescent="0.2">
      <c r="C55" s="193" t="s">
        <v>20</v>
      </c>
      <c r="D55" s="194"/>
      <c r="E55" s="194"/>
      <c r="F55" s="195"/>
      <c r="G55" s="31">
        <f>SUM(G43:G54)</f>
        <v>0</v>
      </c>
    </row>
    <row r="56" spans="3:8" ht="17.45" customHeight="1" x14ac:dyDescent="0.2">
      <c r="C56" s="196" t="s">
        <v>21</v>
      </c>
      <c r="D56" s="197"/>
      <c r="E56" s="197"/>
      <c r="F56" s="197"/>
      <c r="G56" s="32">
        <f>G55*15%</f>
        <v>0</v>
      </c>
    </row>
    <row r="57" spans="3:8" ht="17.45" customHeight="1" x14ac:dyDescent="0.2">
      <c r="C57" s="196" t="s">
        <v>26</v>
      </c>
      <c r="D57" s="197"/>
      <c r="E57" s="197"/>
      <c r="F57" s="197"/>
      <c r="G57" s="33">
        <f>G55+G56</f>
        <v>0</v>
      </c>
    </row>
    <row r="58" spans="3:8" ht="17.45" customHeight="1" x14ac:dyDescent="0.2">
      <c r="C58" s="196" t="s">
        <v>27</v>
      </c>
      <c r="D58" s="197"/>
      <c r="E58" s="197"/>
      <c r="F58" s="197"/>
      <c r="G58" s="33">
        <f>(G57*$D$78)+G57</f>
        <v>0</v>
      </c>
    </row>
    <row r="59" spans="3:8" ht="17.45" customHeight="1" thickBot="1" x14ac:dyDescent="0.25">
      <c r="C59" s="203" t="s">
        <v>28</v>
      </c>
      <c r="D59" s="204"/>
      <c r="E59" s="204"/>
      <c r="F59" s="204"/>
      <c r="G59" s="34">
        <f>(G58*$E$78)+G58</f>
        <v>0</v>
      </c>
    </row>
    <row r="60" spans="3:8" ht="17.45" customHeight="1" thickBot="1" x14ac:dyDescent="0.25">
      <c r="C60" s="205" t="s">
        <v>29</v>
      </c>
      <c r="D60" s="206"/>
      <c r="E60" s="206"/>
      <c r="F60" s="207"/>
      <c r="G60" s="69">
        <f>G59+G58+G57</f>
        <v>0</v>
      </c>
    </row>
    <row r="61" spans="3:8" x14ac:dyDescent="0.2">
      <c r="C61" s="90"/>
      <c r="D61" s="90"/>
      <c r="E61" s="90"/>
      <c r="F61" s="90"/>
      <c r="G61" s="90"/>
      <c r="H61" s="73"/>
    </row>
    <row r="62" spans="3:8" ht="12.75" thickBot="1" x14ac:dyDescent="0.25"/>
    <row r="63" spans="3:8" ht="16.5" thickBot="1" x14ac:dyDescent="0.3">
      <c r="C63" s="226" t="s">
        <v>30</v>
      </c>
      <c r="D63" s="227"/>
      <c r="E63" s="227"/>
      <c r="F63" s="227"/>
      <c r="G63" s="228"/>
    </row>
    <row r="64" spans="3:8" ht="24.75" thickBot="1" x14ac:dyDescent="0.25">
      <c r="C64" s="49" t="s">
        <v>11</v>
      </c>
      <c r="D64" s="35" t="s">
        <v>31</v>
      </c>
      <c r="E64" s="93" t="s">
        <v>13</v>
      </c>
      <c r="F64" s="92" t="s">
        <v>14</v>
      </c>
      <c r="G64" s="11" t="s">
        <v>15</v>
      </c>
    </row>
    <row r="65" spans="3:8" ht="36" x14ac:dyDescent="0.2">
      <c r="C65" s="36">
        <v>1</v>
      </c>
      <c r="D65" s="13" t="s">
        <v>85</v>
      </c>
      <c r="E65" s="37">
        <v>397</v>
      </c>
      <c r="F65" s="38"/>
      <c r="G65" s="39">
        <f>(E65*F65)*12</f>
        <v>0</v>
      </c>
    </row>
    <row r="66" spans="3:8" s="53" customFormat="1" ht="24" x14ac:dyDescent="0.2">
      <c r="C66" s="55">
        <v>2</v>
      </c>
      <c r="D66" s="21" t="s">
        <v>99</v>
      </c>
      <c r="E66" s="103">
        <v>100</v>
      </c>
      <c r="F66" s="56"/>
      <c r="G66" s="39">
        <f>(E66*F66)*52</f>
        <v>0</v>
      </c>
    </row>
    <row r="67" spans="3:8" s="53" customFormat="1" ht="24.75" thickBot="1" x14ac:dyDescent="0.25">
      <c r="C67" s="57">
        <v>3</v>
      </c>
      <c r="D67" s="22" t="s">
        <v>71</v>
      </c>
      <c r="E67" s="91">
        <v>14</v>
      </c>
      <c r="F67" s="59"/>
      <c r="G67" s="39">
        <f>(E67*F67)*26</f>
        <v>0</v>
      </c>
    </row>
    <row r="68" spans="3:8" ht="18" customHeight="1" x14ac:dyDescent="0.2">
      <c r="C68" s="208" t="s">
        <v>20</v>
      </c>
      <c r="D68" s="209"/>
      <c r="E68" s="209"/>
      <c r="F68" s="210"/>
      <c r="G68" s="31">
        <f>SUM(G65:G67)</f>
        <v>0</v>
      </c>
    </row>
    <row r="69" spans="3:8" ht="18" customHeight="1" x14ac:dyDescent="0.2">
      <c r="C69" s="157" t="s">
        <v>21</v>
      </c>
      <c r="D69" s="158"/>
      <c r="E69" s="158"/>
      <c r="F69" s="159"/>
      <c r="G69" s="32">
        <f>G68*15%</f>
        <v>0</v>
      </c>
    </row>
    <row r="70" spans="3:8" ht="18" customHeight="1" x14ac:dyDescent="0.2">
      <c r="C70" s="157" t="s">
        <v>33</v>
      </c>
      <c r="D70" s="158"/>
      <c r="E70" s="158"/>
      <c r="F70" s="159"/>
      <c r="G70" s="33">
        <f>G68+G69</f>
        <v>0</v>
      </c>
    </row>
    <row r="71" spans="3:8" ht="18" customHeight="1" x14ac:dyDescent="0.2">
      <c r="C71" s="157" t="s">
        <v>34</v>
      </c>
      <c r="D71" s="158"/>
      <c r="E71" s="158"/>
      <c r="F71" s="159"/>
      <c r="G71" s="33">
        <f>(G70*$D$78)+G70</f>
        <v>0</v>
      </c>
    </row>
    <row r="72" spans="3:8" ht="18" customHeight="1" thickBot="1" x14ac:dyDescent="0.25">
      <c r="C72" s="157" t="s">
        <v>35</v>
      </c>
      <c r="D72" s="158"/>
      <c r="E72" s="158"/>
      <c r="F72" s="159"/>
      <c r="G72" s="33">
        <f>(G71*$E$78)+G71</f>
        <v>0</v>
      </c>
    </row>
    <row r="73" spans="3:8" ht="18" customHeight="1" thickBot="1" x14ac:dyDescent="0.25">
      <c r="C73" s="160" t="s">
        <v>36</v>
      </c>
      <c r="D73" s="161"/>
      <c r="E73" s="161"/>
      <c r="F73" s="161"/>
      <c r="G73" s="69">
        <f>G72+G71+G70</f>
        <v>0</v>
      </c>
    </row>
    <row r="74" spans="3:8" ht="18" customHeight="1" x14ac:dyDescent="0.2">
      <c r="C74" s="90"/>
      <c r="D74" s="90"/>
      <c r="E74" s="90"/>
      <c r="F74" s="90"/>
      <c r="G74" s="90"/>
      <c r="H74" s="73"/>
    </row>
    <row r="76" spans="3:8" ht="15.6" customHeight="1" thickBot="1" x14ac:dyDescent="0.25">
      <c r="C76" s="162" t="s">
        <v>37</v>
      </c>
      <c r="D76" s="162"/>
      <c r="E76" s="162"/>
      <c r="F76" s="162"/>
      <c r="G76" s="89"/>
    </row>
    <row r="77" spans="3:8" ht="15.75" thickBot="1" x14ac:dyDescent="0.3">
      <c r="C77" s="40" t="s">
        <v>0</v>
      </c>
      <c r="D77" s="41" t="s">
        <v>38</v>
      </c>
      <c r="E77" s="41" t="s">
        <v>39</v>
      </c>
      <c r="F77" s="42" t="s">
        <v>40</v>
      </c>
    </row>
    <row r="78" spans="3:8" ht="15" customHeight="1" thickBot="1" x14ac:dyDescent="0.25">
      <c r="C78" s="43" t="s">
        <v>41</v>
      </c>
      <c r="D78" s="44"/>
      <c r="E78" s="44"/>
      <c r="F78" s="45"/>
    </row>
    <row r="80" spans="3:8" ht="12.75" thickBot="1" x14ac:dyDescent="0.25"/>
    <row r="81" spans="3:6" ht="15.75" thickBot="1" x14ac:dyDescent="0.3">
      <c r="C81" s="155" t="s">
        <v>42</v>
      </c>
      <c r="D81" s="156"/>
      <c r="E81" s="88">
        <f>G38+G60+G73</f>
        <v>0</v>
      </c>
    </row>
    <row r="84" spans="3:6" ht="14.25" x14ac:dyDescent="0.2">
      <c r="E84" s="86"/>
      <c r="F84" s="1"/>
    </row>
    <row r="85" spans="3:6" ht="11.45" customHeight="1" thickBot="1" x14ac:dyDescent="0.25">
      <c r="C85" s="62"/>
      <c r="E85" s="87"/>
      <c r="F85" s="1"/>
    </row>
    <row r="86" spans="3:6" ht="12" customHeight="1" x14ac:dyDescent="0.2">
      <c r="E86" s="86"/>
      <c r="F86" s="1"/>
    </row>
    <row r="87" spans="3:6" ht="14.25" x14ac:dyDescent="0.2">
      <c r="C87" s="85" t="s">
        <v>43</v>
      </c>
      <c r="E87" s="84" t="s">
        <v>44</v>
      </c>
      <c r="F87" s="1"/>
    </row>
  </sheetData>
  <mergeCells count="36">
    <mergeCell ref="C9:G9"/>
    <mergeCell ref="D2:G2"/>
    <mergeCell ref="D5:G5"/>
    <mergeCell ref="C7:G7"/>
    <mergeCell ref="C8:G8"/>
    <mergeCell ref="D3:G3"/>
    <mergeCell ref="C4:G4"/>
    <mergeCell ref="C37:F37"/>
    <mergeCell ref="C10:G10"/>
    <mergeCell ref="C11:G11"/>
    <mergeCell ref="C12:G13"/>
    <mergeCell ref="C14:G14"/>
    <mergeCell ref="C15:G15"/>
    <mergeCell ref="C18:G18"/>
    <mergeCell ref="C19:G19"/>
    <mergeCell ref="C33:F33"/>
    <mergeCell ref="C34:F34"/>
    <mergeCell ref="C35:F35"/>
    <mergeCell ref="C36:F36"/>
    <mergeCell ref="C70:F70"/>
    <mergeCell ref="C38:F38"/>
    <mergeCell ref="C41:G41"/>
    <mergeCell ref="C55:F55"/>
    <mergeCell ref="C56:F56"/>
    <mergeCell ref="C57:F57"/>
    <mergeCell ref="C58:F58"/>
    <mergeCell ref="C59:F59"/>
    <mergeCell ref="C60:F60"/>
    <mergeCell ref="C63:G63"/>
    <mergeCell ref="C68:F68"/>
    <mergeCell ref="C69:F69"/>
    <mergeCell ref="C71:F71"/>
    <mergeCell ref="C72:F72"/>
    <mergeCell ref="C73:F73"/>
    <mergeCell ref="C76:F76"/>
    <mergeCell ref="C81:D81"/>
  </mergeCells>
  <pageMargins left="0.7" right="0.7" top="0.75" bottom="0.75" header="0.3" footer="0.3"/>
  <pageSetup scale="4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9E8B9-8532-4F23-83E8-E2087CFE7EF7}">
  <sheetPr>
    <pageSetUpPr fitToPage="1"/>
  </sheetPr>
  <dimension ref="A1:H84"/>
  <sheetViews>
    <sheetView zoomScale="120" zoomScaleNormal="120" workbookViewId="0">
      <selection activeCell="H15" sqref="H15"/>
    </sheetView>
  </sheetViews>
  <sheetFormatPr defaultColWidth="8.85546875" defaultRowHeight="12" x14ac:dyDescent="0.2"/>
  <cols>
    <col min="1" max="2" width="8.85546875" style="1"/>
    <col min="3" max="3" width="25.5703125" style="1" bestFit="1" customWidth="1"/>
    <col min="4" max="4" width="42.7109375" style="1" customWidth="1"/>
    <col min="5" max="5" width="22.7109375" style="1" customWidth="1"/>
    <col min="6" max="6" width="22.42578125" style="2" customWidth="1"/>
    <col min="7" max="7" width="17" style="1" customWidth="1"/>
    <col min="8" max="8" width="23" style="1" customWidth="1"/>
    <col min="9" max="16384" width="8.85546875" style="1"/>
  </cols>
  <sheetData>
    <row r="1" spans="1:7" ht="12.75" thickBot="1" x14ac:dyDescent="0.25"/>
    <row r="2" spans="1:7" s="84" customFormat="1" ht="15" thickBot="1" x14ac:dyDescent="0.25">
      <c r="C2" s="98" t="s">
        <v>1</v>
      </c>
      <c r="D2" s="214" t="s">
        <v>113</v>
      </c>
      <c r="E2" s="215"/>
      <c r="F2" s="215"/>
      <c r="G2" s="216"/>
    </row>
    <row r="3" spans="1:7" s="5" customFormat="1" ht="28.5" customHeight="1" thickBot="1" x14ac:dyDescent="0.3">
      <c r="C3" s="4" t="s">
        <v>2</v>
      </c>
      <c r="D3" s="181" t="s">
        <v>114</v>
      </c>
      <c r="E3" s="182"/>
      <c r="F3" s="182"/>
      <c r="G3" s="183"/>
    </row>
    <row r="4" spans="1:7" s="84" customFormat="1" ht="15" thickBot="1" x14ac:dyDescent="0.25">
      <c r="C4" s="250" t="s">
        <v>126</v>
      </c>
      <c r="D4" s="251"/>
      <c r="E4" s="251"/>
      <c r="F4" s="251"/>
      <c r="G4" s="252"/>
    </row>
    <row r="5" spans="1:7" s="84" customFormat="1" ht="15" thickBot="1" x14ac:dyDescent="0.25">
      <c r="C5" s="98" t="s">
        <v>3</v>
      </c>
      <c r="D5" s="217"/>
      <c r="E5" s="218"/>
      <c r="F5" s="218"/>
      <c r="G5" s="219"/>
    </row>
    <row r="6" spans="1:7" customFormat="1" ht="16.899999999999999" customHeight="1" x14ac:dyDescent="0.25">
      <c r="A6" s="84"/>
      <c r="B6" s="1"/>
      <c r="C6" s="97" t="s">
        <v>4</v>
      </c>
      <c r="D6" s="96"/>
      <c r="E6" s="96"/>
      <c r="F6" s="96"/>
      <c r="G6" s="95"/>
    </row>
    <row r="7" spans="1:7" customFormat="1" ht="15.75" x14ac:dyDescent="0.25">
      <c r="A7" s="84"/>
      <c r="B7" s="1"/>
      <c r="C7" s="172" t="s">
        <v>45</v>
      </c>
      <c r="D7" s="220"/>
      <c r="E7" s="220"/>
      <c r="F7" s="220"/>
      <c r="G7" s="174"/>
    </row>
    <row r="8" spans="1:7" customFormat="1" ht="29.45" customHeight="1" x14ac:dyDescent="0.25">
      <c r="A8" s="84"/>
      <c r="B8" s="1"/>
      <c r="C8" s="169" t="s">
        <v>5</v>
      </c>
      <c r="D8" s="221"/>
      <c r="E8" s="221"/>
      <c r="F8" s="221"/>
      <c r="G8" s="171"/>
    </row>
    <row r="9" spans="1:7" customFormat="1" ht="15.75" x14ac:dyDescent="0.25">
      <c r="A9" s="84"/>
      <c r="B9" s="1"/>
      <c r="C9" s="172" t="s">
        <v>6</v>
      </c>
      <c r="D9" s="220"/>
      <c r="E9" s="220"/>
      <c r="F9" s="220"/>
      <c r="G9" s="174"/>
    </row>
    <row r="10" spans="1:7" customFormat="1" ht="32.450000000000003" customHeight="1" x14ac:dyDescent="0.25">
      <c r="A10" s="84"/>
      <c r="B10" s="1"/>
      <c r="C10" s="169" t="s">
        <v>46</v>
      </c>
      <c r="D10" s="221"/>
      <c r="E10" s="221"/>
      <c r="F10" s="221"/>
      <c r="G10" s="171"/>
    </row>
    <row r="11" spans="1:7" customFormat="1" ht="16.5" customHeight="1" x14ac:dyDescent="0.25">
      <c r="A11" s="84"/>
      <c r="C11" s="172" t="s">
        <v>7</v>
      </c>
      <c r="D11" s="220"/>
      <c r="E11" s="220"/>
      <c r="F11" s="220"/>
      <c r="G11" s="174"/>
    </row>
    <row r="12" spans="1:7" customFormat="1" ht="15.6" customHeight="1" x14ac:dyDescent="0.25">
      <c r="A12" s="84"/>
      <c r="B12" s="1"/>
      <c r="C12" s="169" t="s">
        <v>8</v>
      </c>
      <c r="D12" s="221"/>
      <c r="E12" s="221"/>
      <c r="F12" s="221"/>
      <c r="G12" s="171"/>
    </row>
    <row r="13" spans="1:7" customFormat="1" ht="15" x14ac:dyDescent="0.25">
      <c r="A13" s="84"/>
      <c r="B13" s="1"/>
      <c r="C13" s="169"/>
      <c r="D13" s="221"/>
      <c r="E13" s="221"/>
      <c r="F13" s="221"/>
      <c r="G13" s="171"/>
    </row>
    <row r="14" spans="1:7" customFormat="1" ht="30.6" customHeight="1" x14ac:dyDescent="0.25">
      <c r="A14" s="84"/>
      <c r="B14" s="1"/>
      <c r="C14" s="163" t="s">
        <v>9</v>
      </c>
      <c r="D14" s="225"/>
      <c r="E14" s="225"/>
      <c r="F14" s="225"/>
      <c r="G14" s="165"/>
    </row>
    <row r="15" spans="1:7" customFormat="1" ht="100.15" customHeight="1" thickBot="1" x14ac:dyDescent="0.3">
      <c r="A15" s="84"/>
      <c r="B15" s="1"/>
      <c r="C15" s="166" t="s">
        <v>127</v>
      </c>
      <c r="D15" s="167"/>
      <c r="E15" s="167"/>
      <c r="F15" s="167"/>
      <c r="G15" s="168"/>
    </row>
    <row r="17" spans="1:7" ht="12.75" thickBot="1" x14ac:dyDescent="0.25"/>
    <row r="18" spans="1:7" ht="16.5" thickBot="1" x14ac:dyDescent="0.3">
      <c r="A18" s="7"/>
      <c r="B18" s="7"/>
      <c r="C18" s="226" t="s">
        <v>10</v>
      </c>
      <c r="D18" s="227"/>
      <c r="E18" s="227"/>
      <c r="F18" s="227"/>
      <c r="G18" s="228"/>
    </row>
    <row r="19" spans="1:7" ht="34.9" customHeight="1" thickBot="1" x14ac:dyDescent="0.3">
      <c r="A19" s="7"/>
      <c r="B19" s="7"/>
      <c r="C19" s="229" t="s">
        <v>48</v>
      </c>
      <c r="D19" s="230"/>
      <c r="E19" s="230"/>
      <c r="F19" s="230"/>
      <c r="G19" s="231"/>
    </row>
    <row r="20" spans="1:7" ht="25.9" customHeight="1" thickBot="1" x14ac:dyDescent="0.25">
      <c r="C20" s="8" t="s">
        <v>11</v>
      </c>
      <c r="D20" s="94" t="s">
        <v>12</v>
      </c>
      <c r="E20" s="94" t="s">
        <v>13</v>
      </c>
      <c r="F20" s="92" t="s">
        <v>14</v>
      </c>
      <c r="G20" s="11" t="s">
        <v>15</v>
      </c>
    </row>
    <row r="21" spans="1:7" x14ac:dyDescent="0.2">
      <c r="C21" s="12">
        <v>1</v>
      </c>
      <c r="D21" s="17" t="s">
        <v>51</v>
      </c>
      <c r="E21" s="12">
        <v>117</v>
      </c>
      <c r="F21" s="15"/>
      <c r="G21" s="16">
        <f>(E21*F21)*12</f>
        <v>0</v>
      </c>
    </row>
    <row r="22" spans="1:7" x14ac:dyDescent="0.2">
      <c r="C22" s="12">
        <v>2</v>
      </c>
      <c r="D22" s="17" t="s">
        <v>52</v>
      </c>
      <c r="E22" s="12">
        <v>191</v>
      </c>
      <c r="F22" s="15"/>
      <c r="G22" s="16">
        <f>(E22*F22)*12</f>
        <v>0</v>
      </c>
    </row>
    <row r="23" spans="1:7" x14ac:dyDescent="0.2">
      <c r="C23" s="12">
        <v>3</v>
      </c>
      <c r="D23" s="17" t="s">
        <v>100</v>
      </c>
      <c r="E23" s="12">
        <v>62</v>
      </c>
      <c r="F23" s="19"/>
      <c r="G23" s="16">
        <f>(E23*F23)*12</f>
        <v>0</v>
      </c>
    </row>
    <row r="24" spans="1:7" x14ac:dyDescent="0.2">
      <c r="C24" s="12">
        <v>4</v>
      </c>
      <c r="D24" s="17" t="s">
        <v>73</v>
      </c>
      <c r="E24" s="12">
        <v>90</v>
      </c>
      <c r="F24" s="19"/>
      <c r="G24" s="16">
        <f t="shared" ref="G24:G31" si="0">(E24*F24)*12</f>
        <v>0</v>
      </c>
    </row>
    <row r="25" spans="1:7" x14ac:dyDescent="0.2">
      <c r="C25" s="12">
        <v>5</v>
      </c>
      <c r="D25" s="17" t="s">
        <v>55</v>
      </c>
      <c r="E25" s="12">
        <v>84</v>
      </c>
      <c r="F25" s="19"/>
      <c r="G25" s="16">
        <f t="shared" si="0"/>
        <v>0</v>
      </c>
    </row>
    <row r="26" spans="1:7" x14ac:dyDescent="0.2">
      <c r="C26" s="12">
        <v>6</v>
      </c>
      <c r="D26" s="107" t="s">
        <v>56</v>
      </c>
      <c r="E26" s="12">
        <v>118</v>
      </c>
      <c r="F26" s="19"/>
      <c r="G26" s="16">
        <f t="shared" si="0"/>
        <v>0</v>
      </c>
    </row>
    <row r="27" spans="1:7" ht="24" x14ac:dyDescent="0.2">
      <c r="C27" s="12">
        <v>7</v>
      </c>
      <c r="D27" s="17" t="s">
        <v>57</v>
      </c>
      <c r="E27" s="12">
        <v>192</v>
      </c>
      <c r="F27" s="19"/>
      <c r="G27" s="16">
        <f t="shared" si="0"/>
        <v>0</v>
      </c>
    </row>
    <row r="28" spans="1:7" x14ac:dyDescent="0.2">
      <c r="C28" s="12">
        <v>8</v>
      </c>
      <c r="D28" s="17" t="s">
        <v>58</v>
      </c>
      <c r="E28" s="12">
        <v>91</v>
      </c>
      <c r="F28" s="19"/>
      <c r="G28" s="16">
        <f t="shared" si="0"/>
        <v>0</v>
      </c>
    </row>
    <row r="29" spans="1:7" x14ac:dyDescent="0.2">
      <c r="C29" s="12">
        <v>9</v>
      </c>
      <c r="D29" s="17" t="s">
        <v>59</v>
      </c>
      <c r="E29" s="12">
        <v>90</v>
      </c>
      <c r="F29" s="19"/>
      <c r="G29" s="16">
        <f>(E29*F29)*12</f>
        <v>0</v>
      </c>
    </row>
    <row r="30" spans="1:7" x14ac:dyDescent="0.2">
      <c r="C30" s="12">
        <v>10</v>
      </c>
      <c r="D30" s="17" t="s">
        <v>101</v>
      </c>
      <c r="E30" s="12">
        <v>63</v>
      </c>
      <c r="F30" s="19"/>
      <c r="G30" s="16">
        <f t="shared" si="0"/>
        <v>0</v>
      </c>
    </row>
    <row r="31" spans="1:7" ht="15" customHeight="1" x14ac:dyDescent="0.2">
      <c r="C31" s="77">
        <v>11</v>
      </c>
      <c r="D31" s="17" t="s">
        <v>102</v>
      </c>
      <c r="E31" s="12">
        <v>249</v>
      </c>
      <c r="F31" s="19"/>
      <c r="G31" s="16">
        <f t="shared" si="0"/>
        <v>0</v>
      </c>
    </row>
    <row r="32" spans="1:7" ht="12.75" thickBot="1" x14ac:dyDescent="0.25">
      <c r="C32" s="78">
        <v>12</v>
      </c>
      <c r="D32" s="109" t="s">
        <v>61</v>
      </c>
      <c r="E32" s="64">
        <v>12</v>
      </c>
      <c r="F32" s="67"/>
      <c r="G32" s="68">
        <f>(E32*F32)*12</f>
        <v>0</v>
      </c>
    </row>
    <row r="33" spans="3:8" ht="17.45" customHeight="1" x14ac:dyDescent="0.2">
      <c r="C33" s="198" t="s">
        <v>20</v>
      </c>
      <c r="D33" s="199"/>
      <c r="E33" s="199"/>
      <c r="F33" s="199"/>
      <c r="G33" s="16">
        <f>SUM(G21:G32)</f>
        <v>0</v>
      </c>
    </row>
    <row r="34" spans="3:8" ht="17.45" customHeight="1" x14ac:dyDescent="0.2">
      <c r="C34" s="157" t="s">
        <v>21</v>
      </c>
      <c r="D34" s="158"/>
      <c r="E34" s="158"/>
      <c r="F34" s="159"/>
      <c r="G34" s="25">
        <f>G33*15%</f>
        <v>0</v>
      </c>
    </row>
    <row r="35" spans="3:8" ht="17.45" customHeight="1" x14ac:dyDescent="0.2">
      <c r="C35" s="157" t="s">
        <v>26</v>
      </c>
      <c r="D35" s="158"/>
      <c r="E35" s="158"/>
      <c r="F35" s="159"/>
      <c r="G35" s="33">
        <f>G33+G34</f>
        <v>0</v>
      </c>
    </row>
    <row r="36" spans="3:8" ht="17.45" customHeight="1" x14ac:dyDescent="0.2">
      <c r="C36" s="157" t="s">
        <v>27</v>
      </c>
      <c r="D36" s="158"/>
      <c r="E36" s="158"/>
      <c r="F36" s="159"/>
      <c r="G36" s="33">
        <f>(G35*$D$75)+G35</f>
        <v>0</v>
      </c>
    </row>
    <row r="37" spans="3:8" ht="17.45" customHeight="1" thickBot="1" x14ac:dyDescent="0.25">
      <c r="C37" s="200" t="s">
        <v>28</v>
      </c>
      <c r="D37" s="201"/>
      <c r="E37" s="201"/>
      <c r="F37" s="202"/>
      <c r="G37" s="34">
        <f>(G36*$E$75)+G36</f>
        <v>0</v>
      </c>
    </row>
    <row r="38" spans="3:8" ht="17.45" customHeight="1" thickBot="1" x14ac:dyDescent="0.25">
      <c r="C38" s="160" t="s">
        <v>50</v>
      </c>
      <c r="D38" s="161"/>
      <c r="E38" s="161"/>
      <c r="F38" s="161"/>
      <c r="G38" s="69">
        <f>G35+G36+G37</f>
        <v>0</v>
      </c>
    </row>
    <row r="39" spans="3:8" x14ac:dyDescent="0.2">
      <c r="C39" s="90"/>
      <c r="D39" s="90"/>
      <c r="E39" s="90"/>
      <c r="F39" s="90"/>
      <c r="G39" s="90"/>
      <c r="H39" s="76"/>
    </row>
    <row r="40" spans="3:8" ht="16.899999999999999" customHeight="1" thickBot="1" x14ac:dyDescent="0.25"/>
    <row r="41" spans="3:8" ht="19.149999999999999" customHeight="1" thickBot="1" x14ac:dyDescent="0.3">
      <c r="C41" s="226" t="s">
        <v>22</v>
      </c>
      <c r="D41" s="227"/>
      <c r="E41" s="227"/>
      <c r="F41" s="227"/>
      <c r="G41" s="228"/>
    </row>
    <row r="42" spans="3:8" ht="24.75" thickBot="1" x14ac:dyDescent="0.25">
      <c r="C42" s="26" t="s">
        <v>11</v>
      </c>
      <c r="D42" s="94" t="s">
        <v>23</v>
      </c>
      <c r="E42" s="94" t="s">
        <v>13</v>
      </c>
      <c r="F42" s="92" t="s">
        <v>14</v>
      </c>
      <c r="G42" s="11" t="s">
        <v>15</v>
      </c>
    </row>
    <row r="43" spans="3:8" ht="19.149999999999999" customHeight="1" x14ac:dyDescent="0.2">
      <c r="C43" s="12">
        <v>1</v>
      </c>
      <c r="D43" s="21" t="s">
        <v>62</v>
      </c>
      <c r="E43" s="28">
        <v>450</v>
      </c>
      <c r="F43" s="29"/>
      <c r="G43" s="16">
        <f>(E43*F43)*12</f>
        <v>0</v>
      </c>
    </row>
    <row r="44" spans="3:8" ht="25.15" customHeight="1" x14ac:dyDescent="0.2">
      <c r="C44" s="12">
        <v>2</v>
      </c>
      <c r="D44" s="21" t="s">
        <v>63</v>
      </c>
      <c r="E44" s="28">
        <v>700</v>
      </c>
      <c r="F44" s="30"/>
      <c r="G44" s="16">
        <f t="shared" ref="G44:G46" si="1">(E44*F44)*12</f>
        <v>0</v>
      </c>
    </row>
    <row r="45" spans="3:8" ht="19.149999999999999" customHeight="1" x14ac:dyDescent="0.2">
      <c r="C45" s="12">
        <v>3</v>
      </c>
      <c r="D45" s="21" t="s">
        <v>24</v>
      </c>
      <c r="E45" s="28">
        <v>118</v>
      </c>
      <c r="F45" s="30"/>
      <c r="G45" s="16">
        <f t="shared" si="1"/>
        <v>0</v>
      </c>
    </row>
    <row r="46" spans="3:8" ht="19.149999999999999" customHeight="1" x14ac:dyDescent="0.2">
      <c r="C46" s="12">
        <v>4</v>
      </c>
      <c r="D46" s="21" t="s">
        <v>65</v>
      </c>
      <c r="E46" s="28">
        <v>62</v>
      </c>
      <c r="F46" s="30"/>
      <c r="G46" s="16">
        <f t="shared" si="1"/>
        <v>0</v>
      </c>
    </row>
    <row r="47" spans="3:8" ht="19.149999999999999" customHeight="1" x14ac:dyDescent="0.2">
      <c r="C47" s="12">
        <v>5</v>
      </c>
      <c r="D47" s="21" t="s">
        <v>66</v>
      </c>
      <c r="E47" s="28">
        <v>90</v>
      </c>
      <c r="F47" s="30"/>
      <c r="G47" s="16">
        <f>(E47*F47)*12</f>
        <v>0</v>
      </c>
    </row>
    <row r="48" spans="3:8" ht="19.149999999999999" customHeight="1" x14ac:dyDescent="0.2">
      <c r="C48" s="12">
        <v>6</v>
      </c>
      <c r="D48" s="21" t="s">
        <v>67</v>
      </c>
      <c r="E48" s="28">
        <v>192</v>
      </c>
      <c r="F48" s="30"/>
      <c r="G48" s="16">
        <f>(E48*F48)*12</f>
        <v>0</v>
      </c>
    </row>
    <row r="49" spans="3:8" ht="19.149999999999999" customHeight="1" x14ac:dyDescent="0.2">
      <c r="C49" s="12">
        <v>7</v>
      </c>
      <c r="D49" s="21" t="s">
        <v>77</v>
      </c>
      <c r="E49" s="28">
        <v>110</v>
      </c>
      <c r="F49" s="30"/>
      <c r="G49" s="16">
        <f>(E49*F49)*12</f>
        <v>0</v>
      </c>
    </row>
    <row r="50" spans="3:8" ht="19.149999999999999" customHeight="1" x14ac:dyDescent="0.2">
      <c r="C50" s="12">
        <v>8</v>
      </c>
      <c r="D50" s="21" t="s">
        <v>68</v>
      </c>
      <c r="E50" s="28">
        <v>5742</v>
      </c>
      <c r="F50" s="30"/>
      <c r="G50" s="16">
        <f>(E50*F50)*12</f>
        <v>0</v>
      </c>
    </row>
    <row r="51" spans="3:8" ht="19.149999999999999" customHeight="1" thickBot="1" x14ac:dyDescent="0.25">
      <c r="C51" s="12">
        <v>9</v>
      </c>
      <c r="D51" s="21" t="s">
        <v>111</v>
      </c>
      <c r="E51" s="28">
        <v>249</v>
      </c>
      <c r="F51" s="30"/>
      <c r="G51" s="16">
        <f>(E51*F51)*12</f>
        <v>0</v>
      </c>
    </row>
    <row r="52" spans="3:8" ht="17.45" customHeight="1" x14ac:dyDescent="0.2">
      <c r="C52" s="193" t="s">
        <v>20</v>
      </c>
      <c r="D52" s="194"/>
      <c r="E52" s="194"/>
      <c r="F52" s="195"/>
      <c r="G52" s="31">
        <f>SUM(G43:G51)</f>
        <v>0</v>
      </c>
    </row>
    <row r="53" spans="3:8" ht="17.45" customHeight="1" x14ac:dyDescent="0.2">
      <c r="C53" s="196" t="s">
        <v>21</v>
      </c>
      <c r="D53" s="197"/>
      <c r="E53" s="197"/>
      <c r="F53" s="197"/>
      <c r="G53" s="32">
        <f>G52*15%</f>
        <v>0</v>
      </c>
    </row>
    <row r="54" spans="3:8" ht="17.45" customHeight="1" x14ac:dyDescent="0.2">
      <c r="C54" s="196" t="s">
        <v>26</v>
      </c>
      <c r="D54" s="197"/>
      <c r="E54" s="197"/>
      <c r="F54" s="197"/>
      <c r="G54" s="33">
        <f>G52+G53</f>
        <v>0</v>
      </c>
    </row>
    <row r="55" spans="3:8" ht="17.45" customHeight="1" x14ac:dyDescent="0.2">
      <c r="C55" s="196" t="s">
        <v>27</v>
      </c>
      <c r="D55" s="197"/>
      <c r="E55" s="197"/>
      <c r="F55" s="197"/>
      <c r="G55" s="33">
        <f>(G54*$D$75)+G54</f>
        <v>0</v>
      </c>
    </row>
    <row r="56" spans="3:8" ht="17.45" customHeight="1" thickBot="1" x14ac:dyDescent="0.25">
      <c r="C56" s="203" t="s">
        <v>28</v>
      </c>
      <c r="D56" s="204"/>
      <c r="E56" s="204"/>
      <c r="F56" s="204"/>
      <c r="G56" s="34">
        <f>(G55*$E$75)+G55</f>
        <v>0</v>
      </c>
    </row>
    <row r="57" spans="3:8" ht="17.45" customHeight="1" thickBot="1" x14ac:dyDescent="0.25">
      <c r="C57" s="205" t="s">
        <v>29</v>
      </c>
      <c r="D57" s="206"/>
      <c r="E57" s="206"/>
      <c r="F57" s="207"/>
      <c r="G57" s="69">
        <f>G56+G55+G54</f>
        <v>0</v>
      </c>
    </row>
    <row r="58" spans="3:8" x14ac:dyDescent="0.2">
      <c r="C58" s="90"/>
      <c r="D58" s="90"/>
      <c r="E58" s="90"/>
      <c r="F58" s="90"/>
      <c r="G58" s="90"/>
      <c r="H58" s="73"/>
    </row>
    <row r="59" spans="3:8" ht="12.75" thickBot="1" x14ac:dyDescent="0.25"/>
    <row r="60" spans="3:8" ht="16.5" thickBot="1" x14ac:dyDescent="0.3">
      <c r="C60" s="226" t="s">
        <v>30</v>
      </c>
      <c r="D60" s="227"/>
      <c r="E60" s="227"/>
      <c r="F60" s="227"/>
      <c r="G60" s="228"/>
    </row>
    <row r="61" spans="3:8" ht="24.75" thickBot="1" x14ac:dyDescent="0.25">
      <c r="C61" s="49" t="s">
        <v>11</v>
      </c>
      <c r="D61" s="35" t="s">
        <v>31</v>
      </c>
      <c r="E61" s="93" t="s">
        <v>13</v>
      </c>
      <c r="F61" s="92" t="s">
        <v>14</v>
      </c>
      <c r="G61" s="11" t="s">
        <v>15</v>
      </c>
    </row>
    <row r="62" spans="3:8" ht="36" x14ac:dyDescent="0.2">
      <c r="C62" s="36">
        <v>1</v>
      </c>
      <c r="D62" s="13" t="s">
        <v>94</v>
      </c>
      <c r="E62" s="91">
        <v>470</v>
      </c>
      <c r="F62" s="38"/>
      <c r="G62" s="39">
        <f>(E62*F62)*12</f>
        <v>0</v>
      </c>
    </row>
    <row r="63" spans="3:8" s="53" customFormat="1" ht="24" x14ac:dyDescent="0.2">
      <c r="C63" s="55">
        <v>2</v>
      </c>
      <c r="D63" s="21" t="s">
        <v>93</v>
      </c>
      <c r="E63" s="91">
        <v>117</v>
      </c>
      <c r="F63" s="56"/>
      <c r="G63" s="39">
        <f>(E63*F63)*52</f>
        <v>0</v>
      </c>
    </row>
    <row r="64" spans="3:8" s="53" customFormat="1" ht="24.75" thickBot="1" x14ac:dyDescent="0.25">
      <c r="C64" s="55">
        <v>3</v>
      </c>
      <c r="D64" s="21" t="s">
        <v>92</v>
      </c>
      <c r="E64" s="91">
        <v>12</v>
      </c>
      <c r="F64" s="56"/>
      <c r="G64" s="39">
        <f>(E64*F64)*26</f>
        <v>0</v>
      </c>
    </row>
    <row r="65" spans="3:8" ht="18" customHeight="1" x14ac:dyDescent="0.2">
      <c r="C65" s="208" t="s">
        <v>20</v>
      </c>
      <c r="D65" s="209"/>
      <c r="E65" s="209"/>
      <c r="F65" s="210"/>
      <c r="G65" s="31">
        <f>SUM(G62:G64)</f>
        <v>0</v>
      </c>
    </row>
    <row r="66" spans="3:8" ht="18" customHeight="1" x14ac:dyDescent="0.2">
      <c r="C66" s="157" t="s">
        <v>21</v>
      </c>
      <c r="D66" s="158"/>
      <c r="E66" s="158"/>
      <c r="F66" s="159"/>
      <c r="G66" s="32">
        <f>G65*15%</f>
        <v>0</v>
      </c>
    </row>
    <row r="67" spans="3:8" ht="18" customHeight="1" x14ac:dyDescent="0.2">
      <c r="C67" s="157" t="s">
        <v>33</v>
      </c>
      <c r="D67" s="158"/>
      <c r="E67" s="158"/>
      <c r="F67" s="159"/>
      <c r="G67" s="33">
        <f>G65+G66</f>
        <v>0</v>
      </c>
    </row>
    <row r="68" spans="3:8" ht="18" customHeight="1" x14ac:dyDescent="0.2">
      <c r="C68" s="157" t="s">
        <v>34</v>
      </c>
      <c r="D68" s="158"/>
      <c r="E68" s="158"/>
      <c r="F68" s="159"/>
      <c r="G68" s="33">
        <f>(G67*$D$75)+G67</f>
        <v>0</v>
      </c>
    </row>
    <row r="69" spans="3:8" ht="18" customHeight="1" thickBot="1" x14ac:dyDescent="0.25">
      <c r="C69" s="157" t="s">
        <v>35</v>
      </c>
      <c r="D69" s="158"/>
      <c r="E69" s="158"/>
      <c r="F69" s="159"/>
      <c r="G69" s="33">
        <f>(G68*$E$75)+G68</f>
        <v>0</v>
      </c>
    </row>
    <row r="70" spans="3:8" ht="18" customHeight="1" thickBot="1" x14ac:dyDescent="0.25">
      <c r="C70" s="160" t="s">
        <v>36</v>
      </c>
      <c r="D70" s="161"/>
      <c r="E70" s="161"/>
      <c r="F70" s="161"/>
      <c r="G70" s="69">
        <f>G69+G68+G67</f>
        <v>0</v>
      </c>
    </row>
    <row r="71" spans="3:8" ht="18" customHeight="1" x14ac:dyDescent="0.2">
      <c r="C71" s="90"/>
      <c r="D71" s="90"/>
      <c r="E71" s="90"/>
      <c r="F71" s="90"/>
      <c r="G71" s="90"/>
      <c r="H71" s="73"/>
    </row>
    <row r="73" spans="3:8" ht="15.6" customHeight="1" thickBot="1" x14ac:dyDescent="0.25">
      <c r="C73" s="162" t="s">
        <v>37</v>
      </c>
      <c r="D73" s="162"/>
      <c r="E73" s="162"/>
      <c r="F73" s="162"/>
      <c r="G73" s="89"/>
    </row>
    <row r="74" spans="3:8" ht="15.75" thickBot="1" x14ac:dyDescent="0.3">
      <c r="C74" s="40" t="s">
        <v>0</v>
      </c>
      <c r="D74" s="41" t="s">
        <v>38</v>
      </c>
      <c r="E74" s="41" t="s">
        <v>39</v>
      </c>
      <c r="F74" s="42" t="s">
        <v>40</v>
      </c>
    </row>
    <row r="75" spans="3:8" ht="15" customHeight="1" thickBot="1" x14ac:dyDescent="0.25">
      <c r="C75" s="43" t="s">
        <v>41</v>
      </c>
      <c r="D75" s="44"/>
      <c r="E75" s="44"/>
      <c r="F75" s="45"/>
    </row>
    <row r="77" spans="3:8" ht="12.75" thickBot="1" x14ac:dyDescent="0.25"/>
    <row r="78" spans="3:8" ht="15.75" thickBot="1" x14ac:dyDescent="0.3">
      <c r="C78" s="155" t="s">
        <v>42</v>
      </c>
      <c r="D78" s="156"/>
      <c r="E78" s="88">
        <f>G38+G57+G70</f>
        <v>0</v>
      </c>
    </row>
    <row r="81" spans="3:6" ht="14.25" x14ac:dyDescent="0.2">
      <c r="E81" s="86"/>
      <c r="F81" s="1"/>
    </row>
    <row r="82" spans="3:6" ht="11.45" customHeight="1" thickBot="1" x14ac:dyDescent="0.25">
      <c r="C82" s="62"/>
      <c r="E82" s="87"/>
      <c r="F82" s="1"/>
    </row>
    <row r="83" spans="3:6" ht="12" customHeight="1" x14ac:dyDescent="0.2">
      <c r="E83" s="86"/>
      <c r="F83" s="1"/>
    </row>
    <row r="84" spans="3:6" ht="14.25" x14ac:dyDescent="0.2">
      <c r="C84" s="85" t="s">
        <v>43</v>
      </c>
      <c r="E84" s="84" t="s">
        <v>44</v>
      </c>
      <c r="F84" s="1"/>
    </row>
  </sheetData>
  <mergeCells count="36">
    <mergeCell ref="C9:G9"/>
    <mergeCell ref="D2:G2"/>
    <mergeCell ref="D5:G5"/>
    <mergeCell ref="C7:G7"/>
    <mergeCell ref="C8:G8"/>
    <mergeCell ref="D3:G3"/>
    <mergeCell ref="C4:G4"/>
    <mergeCell ref="C37:F37"/>
    <mergeCell ref="C10:G10"/>
    <mergeCell ref="C11:G11"/>
    <mergeCell ref="C12:G13"/>
    <mergeCell ref="C14:G14"/>
    <mergeCell ref="C15:G15"/>
    <mergeCell ref="C18:G18"/>
    <mergeCell ref="C19:G19"/>
    <mergeCell ref="C33:F33"/>
    <mergeCell ref="C34:F34"/>
    <mergeCell ref="C35:F35"/>
    <mergeCell ref="C36:F36"/>
    <mergeCell ref="C67:F67"/>
    <mergeCell ref="C38:F38"/>
    <mergeCell ref="C41:G41"/>
    <mergeCell ref="C52:F52"/>
    <mergeCell ref="C53:F53"/>
    <mergeCell ref="C54:F54"/>
    <mergeCell ref="C55:F55"/>
    <mergeCell ref="C56:F56"/>
    <mergeCell ref="C57:F57"/>
    <mergeCell ref="C60:G60"/>
    <mergeCell ref="C65:F65"/>
    <mergeCell ref="C66:F66"/>
    <mergeCell ref="C68:F68"/>
    <mergeCell ref="C69:F69"/>
    <mergeCell ref="C70:F70"/>
    <mergeCell ref="C73:F73"/>
    <mergeCell ref="C78:D78"/>
  </mergeCells>
  <pageMargins left="0.7" right="0.7" top="0.75" bottom="0.75" header="0.3" footer="0.3"/>
  <pageSetup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8E22F-3453-4675-A6D9-E169B0FDFC93}">
  <sheetPr>
    <pageSetUpPr fitToPage="1"/>
  </sheetPr>
  <dimension ref="A1:I83"/>
  <sheetViews>
    <sheetView tabSelected="1" view="pageBreakPreview" topLeftCell="A55" zoomScale="60" zoomScaleNormal="120" workbookViewId="0">
      <selection activeCell="F79" sqref="F78:F79"/>
    </sheetView>
  </sheetViews>
  <sheetFormatPr defaultColWidth="8.85546875" defaultRowHeight="12" x14ac:dyDescent="0.2"/>
  <cols>
    <col min="1" max="2" width="8.85546875" style="1"/>
    <col min="3" max="3" width="25.28515625" style="1" customWidth="1"/>
    <col min="4" max="4" width="39.7109375" style="1" customWidth="1"/>
    <col min="5" max="5" width="22.7109375" style="1" customWidth="1"/>
    <col min="6" max="6" width="22.42578125" style="2" customWidth="1"/>
    <col min="7" max="7" width="18.7109375" style="1" customWidth="1"/>
    <col min="8" max="8" width="23" style="1" customWidth="1"/>
    <col min="9" max="16384" width="8.85546875" style="1"/>
  </cols>
  <sheetData>
    <row r="1" spans="1:7" ht="12.75" thickBot="1" x14ac:dyDescent="0.25"/>
    <row r="2" spans="1:7" s="3" customFormat="1" ht="15" thickBot="1" x14ac:dyDescent="0.25">
      <c r="C2" s="4" t="s">
        <v>1</v>
      </c>
      <c r="D2" s="175" t="s">
        <v>113</v>
      </c>
      <c r="E2" s="176"/>
      <c r="F2" s="176"/>
      <c r="G2" s="177"/>
    </row>
    <row r="3" spans="1:7" s="5" customFormat="1" ht="28.5" customHeight="1" thickBot="1" x14ac:dyDescent="0.3">
      <c r="C3" s="4" t="s">
        <v>2</v>
      </c>
      <c r="D3" s="181" t="s">
        <v>112</v>
      </c>
      <c r="E3" s="182"/>
      <c r="F3" s="182"/>
      <c r="G3" s="183"/>
    </row>
    <row r="4" spans="1:7" s="3" customFormat="1" ht="15" customHeight="1" thickBot="1" x14ac:dyDescent="0.25">
      <c r="C4" s="184" t="s">
        <v>128</v>
      </c>
      <c r="D4" s="185"/>
      <c r="E4" s="185"/>
      <c r="F4" s="185"/>
      <c r="G4" s="186"/>
    </row>
    <row r="5" spans="1:7" s="3" customFormat="1" ht="15" thickBot="1" x14ac:dyDescent="0.25">
      <c r="C5" s="4" t="s">
        <v>3</v>
      </c>
      <c r="D5" s="178"/>
      <c r="E5" s="179"/>
      <c r="F5" s="179"/>
      <c r="G5" s="180"/>
    </row>
    <row r="6" spans="1:7" customFormat="1" ht="16.899999999999999" customHeight="1" x14ac:dyDescent="0.25">
      <c r="A6" s="3"/>
      <c r="B6" s="1"/>
      <c r="C6" s="50" t="s">
        <v>4</v>
      </c>
      <c r="D6" s="51"/>
      <c r="E6" s="51"/>
      <c r="F6" s="51"/>
      <c r="G6" s="52"/>
    </row>
    <row r="7" spans="1:7" customFormat="1" ht="15.75" x14ac:dyDescent="0.25">
      <c r="A7" s="3"/>
      <c r="B7" s="1"/>
      <c r="C7" s="172" t="s">
        <v>45</v>
      </c>
      <c r="D7" s="173"/>
      <c r="E7" s="173"/>
      <c r="F7" s="173"/>
      <c r="G7" s="174"/>
    </row>
    <row r="8" spans="1:7" customFormat="1" ht="29.45" customHeight="1" x14ac:dyDescent="0.25">
      <c r="A8" s="3"/>
      <c r="B8" s="1"/>
      <c r="C8" s="169" t="s">
        <v>5</v>
      </c>
      <c r="D8" s="170"/>
      <c r="E8" s="170"/>
      <c r="F8" s="170"/>
      <c r="G8" s="171"/>
    </row>
    <row r="9" spans="1:7" customFormat="1" ht="15.75" x14ac:dyDescent="0.25">
      <c r="A9" s="3"/>
      <c r="B9" s="1"/>
      <c r="C9" s="172" t="s">
        <v>6</v>
      </c>
      <c r="D9" s="173"/>
      <c r="E9" s="173"/>
      <c r="F9" s="173"/>
      <c r="G9" s="174"/>
    </row>
    <row r="10" spans="1:7" customFormat="1" ht="32.450000000000003" customHeight="1" x14ac:dyDescent="0.25">
      <c r="A10" s="3"/>
      <c r="B10" s="1"/>
      <c r="C10" s="169" t="s">
        <v>46</v>
      </c>
      <c r="D10" s="170"/>
      <c r="E10" s="170"/>
      <c r="F10" s="170"/>
      <c r="G10" s="171"/>
    </row>
    <row r="11" spans="1:7" s="6" customFormat="1" ht="16.5" customHeight="1" x14ac:dyDescent="0.25">
      <c r="A11" s="3"/>
      <c r="C11" s="172" t="s">
        <v>7</v>
      </c>
      <c r="D11" s="173"/>
      <c r="E11" s="173"/>
      <c r="F11" s="173"/>
      <c r="G11" s="174"/>
    </row>
    <row r="12" spans="1:7" customFormat="1" ht="15.6" customHeight="1" x14ac:dyDescent="0.25">
      <c r="A12" s="3"/>
      <c r="B12" s="1"/>
      <c r="C12" s="169" t="s">
        <v>8</v>
      </c>
      <c r="D12" s="170"/>
      <c r="E12" s="170"/>
      <c r="F12" s="170"/>
      <c r="G12" s="171"/>
    </row>
    <row r="13" spans="1:7" customFormat="1" ht="15" x14ac:dyDescent="0.25">
      <c r="A13" s="3"/>
      <c r="B13" s="1"/>
      <c r="C13" s="169"/>
      <c r="D13" s="170"/>
      <c r="E13" s="170"/>
      <c r="F13" s="170"/>
      <c r="G13" s="171"/>
    </row>
    <row r="14" spans="1:7" customFormat="1" ht="30.6" customHeight="1" x14ac:dyDescent="0.25">
      <c r="A14" s="3"/>
      <c r="B14" s="1"/>
      <c r="C14" s="163" t="s">
        <v>9</v>
      </c>
      <c r="D14" s="164"/>
      <c r="E14" s="164"/>
      <c r="F14" s="164"/>
      <c r="G14" s="165"/>
    </row>
    <row r="15" spans="1:7" customFormat="1" ht="100.15" customHeight="1" thickBot="1" x14ac:dyDescent="0.3">
      <c r="A15" s="3"/>
      <c r="B15" s="1"/>
      <c r="C15" s="166" t="s">
        <v>49</v>
      </c>
      <c r="D15" s="167"/>
      <c r="E15" s="167"/>
      <c r="F15" s="167"/>
      <c r="G15" s="168"/>
    </row>
    <row r="17" spans="1:7" ht="12.75" thickBot="1" x14ac:dyDescent="0.25"/>
    <row r="18" spans="1:7" ht="16.5" thickBot="1" x14ac:dyDescent="0.3">
      <c r="A18" s="7"/>
      <c r="B18" s="7"/>
      <c r="C18" s="187" t="s">
        <v>10</v>
      </c>
      <c r="D18" s="188"/>
      <c r="E18" s="188"/>
      <c r="F18" s="188"/>
      <c r="G18" s="189"/>
    </row>
    <row r="19" spans="1:7" ht="34.9" customHeight="1" thickBot="1" x14ac:dyDescent="0.3">
      <c r="A19" s="7"/>
      <c r="B19" s="7"/>
      <c r="C19" s="190" t="s">
        <v>48</v>
      </c>
      <c r="D19" s="191"/>
      <c r="E19" s="191"/>
      <c r="F19" s="191"/>
      <c r="G19" s="192"/>
    </row>
    <row r="20" spans="1:7" ht="25.9" customHeight="1" thickBot="1" x14ac:dyDescent="0.25">
      <c r="C20" s="8" t="s">
        <v>11</v>
      </c>
      <c r="D20" s="9" t="s">
        <v>12</v>
      </c>
      <c r="E20" s="9" t="s">
        <v>13</v>
      </c>
      <c r="F20" s="10" t="s">
        <v>14</v>
      </c>
      <c r="G20" s="11" t="s">
        <v>15</v>
      </c>
    </row>
    <row r="21" spans="1:7" x14ac:dyDescent="0.2">
      <c r="C21" s="12">
        <v>1</v>
      </c>
      <c r="D21" s="27" t="s">
        <v>51</v>
      </c>
      <c r="E21" s="54">
        <v>38</v>
      </c>
      <c r="F21" s="15"/>
      <c r="G21" s="16">
        <f>(E21*F21)*12</f>
        <v>0</v>
      </c>
    </row>
    <row r="22" spans="1:7" x14ac:dyDescent="0.2">
      <c r="C22" s="77">
        <v>2</v>
      </c>
      <c r="D22" s="17" t="s">
        <v>52</v>
      </c>
      <c r="E22" s="18">
        <v>60</v>
      </c>
      <c r="F22" s="19"/>
      <c r="G22" s="16">
        <f t="shared" ref="G22:G31" si="0">(E22*F22)*12</f>
        <v>0</v>
      </c>
    </row>
    <row r="23" spans="1:7" x14ac:dyDescent="0.2">
      <c r="C23" s="77">
        <v>3</v>
      </c>
      <c r="D23" s="20" t="s">
        <v>72</v>
      </c>
      <c r="E23" s="18">
        <v>22</v>
      </c>
      <c r="F23" s="19"/>
      <c r="G23" s="16">
        <f t="shared" si="0"/>
        <v>0</v>
      </c>
    </row>
    <row r="24" spans="1:7" x14ac:dyDescent="0.2">
      <c r="C24" s="77">
        <v>4</v>
      </c>
      <c r="D24" s="17" t="s">
        <v>73</v>
      </c>
      <c r="E24" s="18">
        <v>40</v>
      </c>
      <c r="F24" s="19"/>
      <c r="G24" s="16">
        <f t="shared" si="0"/>
        <v>0</v>
      </c>
    </row>
    <row r="25" spans="1:7" x14ac:dyDescent="0.2">
      <c r="C25" s="77">
        <v>5</v>
      </c>
      <c r="D25" s="21" t="s">
        <v>55</v>
      </c>
      <c r="E25" s="18">
        <v>21</v>
      </c>
      <c r="F25" s="19"/>
      <c r="G25" s="16">
        <f t="shared" si="0"/>
        <v>0</v>
      </c>
    </row>
    <row r="26" spans="1:7" x14ac:dyDescent="0.2">
      <c r="C26" s="77">
        <v>6</v>
      </c>
      <c r="D26" s="106" t="s">
        <v>56</v>
      </c>
      <c r="E26" s="18">
        <v>32</v>
      </c>
      <c r="F26" s="19"/>
      <c r="G26" s="16">
        <f t="shared" si="0"/>
        <v>0</v>
      </c>
    </row>
    <row r="27" spans="1:7" ht="24" x14ac:dyDescent="0.2">
      <c r="C27" s="77">
        <v>7</v>
      </c>
      <c r="D27" s="106" t="s">
        <v>57</v>
      </c>
      <c r="E27" s="18">
        <v>58</v>
      </c>
      <c r="F27" s="19"/>
      <c r="G27" s="16">
        <f t="shared" si="0"/>
        <v>0</v>
      </c>
    </row>
    <row r="28" spans="1:7" x14ac:dyDescent="0.2">
      <c r="C28" s="77">
        <v>8</v>
      </c>
      <c r="D28" s="17" t="s">
        <v>58</v>
      </c>
      <c r="E28" s="18">
        <v>32</v>
      </c>
      <c r="F28" s="19"/>
      <c r="G28" s="16">
        <f t="shared" si="0"/>
        <v>0</v>
      </c>
    </row>
    <row r="29" spans="1:7" x14ac:dyDescent="0.2">
      <c r="C29" s="77">
        <v>9</v>
      </c>
      <c r="D29" s="17" t="s">
        <v>59</v>
      </c>
      <c r="E29" s="18">
        <v>34</v>
      </c>
      <c r="F29" s="19"/>
      <c r="G29" s="16">
        <f t="shared" si="0"/>
        <v>0</v>
      </c>
    </row>
    <row r="30" spans="1:7" x14ac:dyDescent="0.2">
      <c r="C30" s="77">
        <v>10</v>
      </c>
      <c r="D30" s="21" t="s">
        <v>74</v>
      </c>
      <c r="E30" s="18">
        <v>20</v>
      </c>
      <c r="F30" s="19"/>
      <c r="G30" s="16">
        <f t="shared" si="0"/>
        <v>0</v>
      </c>
    </row>
    <row r="31" spans="1:7" ht="24" x14ac:dyDescent="0.2">
      <c r="C31" s="77">
        <v>11</v>
      </c>
      <c r="D31" s="22" t="s">
        <v>75</v>
      </c>
      <c r="E31" s="18">
        <v>76</v>
      </c>
      <c r="F31" s="23"/>
      <c r="G31" s="32">
        <f t="shared" si="0"/>
        <v>0</v>
      </c>
    </row>
    <row r="32" spans="1:7" ht="12.75" thickBot="1" x14ac:dyDescent="0.25">
      <c r="C32" s="78">
        <v>12</v>
      </c>
      <c r="D32" s="65" t="s">
        <v>61</v>
      </c>
      <c r="E32" s="79">
        <v>7</v>
      </c>
      <c r="F32" s="67"/>
      <c r="G32" s="80">
        <f>(E32*F32)*12</f>
        <v>0</v>
      </c>
    </row>
    <row r="33" spans="1:8" ht="17.45" customHeight="1" x14ac:dyDescent="0.2">
      <c r="C33" s="198" t="s">
        <v>20</v>
      </c>
      <c r="D33" s="199"/>
      <c r="E33" s="199"/>
      <c r="F33" s="199"/>
      <c r="G33" s="16">
        <f>SUM(G21:G32)</f>
        <v>0</v>
      </c>
    </row>
    <row r="34" spans="1:8" ht="17.45" customHeight="1" x14ac:dyDescent="0.2">
      <c r="C34" s="157" t="s">
        <v>21</v>
      </c>
      <c r="D34" s="158"/>
      <c r="E34" s="158"/>
      <c r="F34" s="159"/>
      <c r="G34" s="25">
        <f>G33*15%</f>
        <v>0</v>
      </c>
    </row>
    <row r="35" spans="1:8" ht="17.45" customHeight="1" x14ac:dyDescent="0.2">
      <c r="C35" s="157" t="s">
        <v>26</v>
      </c>
      <c r="D35" s="158"/>
      <c r="E35" s="158"/>
      <c r="F35" s="159"/>
      <c r="G35" s="33">
        <f>G33+G34</f>
        <v>0</v>
      </c>
    </row>
    <row r="36" spans="1:8" ht="17.45" customHeight="1" x14ac:dyDescent="0.2">
      <c r="C36" s="157" t="s">
        <v>27</v>
      </c>
      <c r="D36" s="158"/>
      <c r="E36" s="158"/>
      <c r="F36" s="159"/>
      <c r="G36" s="33">
        <f>(G35*$D$74)+G35</f>
        <v>0</v>
      </c>
    </row>
    <row r="37" spans="1:8" ht="17.45" customHeight="1" thickBot="1" x14ac:dyDescent="0.25">
      <c r="C37" s="200" t="s">
        <v>28</v>
      </c>
      <c r="D37" s="201"/>
      <c r="E37" s="201"/>
      <c r="F37" s="202"/>
      <c r="G37" s="34">
        <f>(G36*$E$74)+G36</f>
        <v>0</v>
      </c>
    </row>
    <row r="38" spans="1:8" ht="17.45" customHeight="1" thickBot="1" x14ac:dyDescent="0.25">
      <c r="C38" s="160" t="s">
        <v>50</v>
      </c>
      <c r="D38" s="161"/>
      <c r="E38" s="161"/>
      <c r="F38" s="161"/>
      <c r="G38" s="69">
        <f>G35+G36+G37</f>
        <v>0</v>
      </c>
      <c r="H38" s="71"/>
    </row>
    <row r="39" spans="1:8" x14ac:dyDescent="0.2">
      <c r="A39" s="71"/>
      <c r="B39" s="71"/>
      <c r="C39" s="72"/>
      <c r="D39" s="72"/>
      <c r="E39" s="72"/>
      <c r="F39" s="72"/>
      <c r="G39" s="72"/>
      <c r="H39" s="76"/>
    </row>
    <row r="40" spans="1:8" ht="16.899999999999999" customHeight="1" thickBot="1" x14ac:dyDescent="0.25">
      <c r="A40" s="71"/>
      <c r="B40" s="71"/>
      <c r="C40" s="71"/>
      <c r="D40" s="71"/>
      <c r="E40" s="71"/>
      <c r="F40" s="74"/>
      <c r="G40" s="71"/>
      <c r="H40" s="71"/>
    </row>
    <row r="41" spans="1:8" ht="19.149999999999999" customHeight="1" thickBot="1" x14ac:dyDescent="0.3">
      <c r="C41" s="187" t="s">
        <v>22</v>
      </c>
      <c r="D41" s="188"/>
      <c r="E41" s="188"/>
      <c r="F41" s="188"/>
      <c r="G41" s="189"/>
    </row>
    <row r="42" spans="1:8" ht="24.75" thickBot="1" x14ac:dyDescent="0.25">
      <c r="C42" s="26" t="s">
        <v>11</v>
      </c>
      <c r="D42" s="9" t="s">
        <v>23</v>
      </c>
      <c r="E42" s="9" t="s">
        <v>13</v>
      </c>
      <c r="F42" s="10" t="s">
        <v>14</v>
      </c>
      <c r="G42" s="11" t="s">
        <v>15</v>
      </c>
    </row>
    <row r="43" spans="1:8" ht="19.149999999999999" customHeight="1" x14ac:dyDescent="0.2">
      <c r="C43" s="12">
        <v>1</v>
      </c>
      <c r="D43" s="27" t="s">
        <v>62</v>
      </c>
      <c r="E43" s="28">
        <v>50</v>
      </c>
      <c r="F43" s="29"/>
      <c r="G43" s="16">
        <f t="shared" ref="G43:G50" si="1">(E43*F43)*12</f>
        <v>0</v>
      </c>
    </row>
    <row r="44" spans="1:8" ht="25.15" customHeight="1" x14ac:dyDescent="0.2">
      <c r="C44" s="12">
        <v>2</v>
      </c>
      <c r="D44" s="21" t="s">
        <v>63</v>
      </c>
      <c r="E44" s="28">
        <v>264</v>
      </c>
      <c r="F44" s="30"/>
      <c r="G44" s="16">
        <f t="shared" si="1"/>
        <v>0</v>
      </c>
    </row>
    <row r="45" spans="1:8" ht="19.149999999999999" customHeight="1" x14ac:dyDescent="0.2">
      <c r="C45" s="12">
        <v>3</v>
      </c>
      <c r="D45" s="21" t="s">
        <v>24</v>
      </c>
      <c r="E45" s="28">
        <v>15</v>
      </c>
      <c r="F45" s="30"/>
      <c r="G45" s="16">
        <f t="shared" si="1"/>
        <v>0</v>
      </c>
    </row>
    <row r="46" spans="1:8" ht="19.149999999999999" customHeight="1" x14ac:dyDescent="0.2">
      <c r="C46" s="12">
        <v>4</v>
      </c>
      <c r="D46" s="21" t="s">
        <v>76</v>
      </c>
      <c r="E46" s="28">
        <v>15</v>
      </c>
      <c r="F46" s="30"/>
      <c r="G46" s="16">
        <f t="shared" si="1"/>
        <v>0</v>
      </c>
    </row>
    <row r="47" spans="1:8" ht="19.149999999999999" customHeight="1" x14ac:dyDescent="0.2">
      <c r="C47" s="12">
        <v>5</v>
      </c>
      <c r="D47" s="21" t="s">
        <v>66</v>
      </c>
      <c r="E47" s="28">
        <v>10</v>
      </c>
      <c r="F47" s="30"/>
      <c r="G47" s="16">
        <f t="shared" si="1"/>
        <v>0</v>
      </c>
    </row>
    <row r="48" spans="1:8" ht="19.149999999999999" customHeight="1" x14ac:dyDescent="0.2">
      <c r="C48" s="12">
        <v>6</v>
      </c>
      <c r="D48" s="21" t="s">
        <v>77</v>
      </c>
      <c r="E48" s="28">
        <v>20</v>
      </c>
      <c r="F48" s="30"/>
      <c r="G48" s="16">
        <f t="shared" si="1"/>
        <v>0</v>
      </c>
    </row>
    <row r="49" spans="2:8" ht="19.149999999999999" customHeight="1" x14ac:dyDescent="0.2">
      <c r="C49" s="12">
        <v>7</v>
      </c>
      <c r="D49" s="21" t="s">
        <v>68</v>
      </c>
      <c r="E49" s="28">
        <v>1056</v>
      </c>
      <c r="F49" s="30"/>
      <c r="G49" s="16">
        <f t="shared" si="1"/>
        <v>0</v>
      </c>
    </row>
    <row r="50" spans="2:8" ht="19.149999999999999" customHeight="1" thickBot="1" x14ac:dyDescent="0.25">
      <c r="C50" s="12">
        <v>8</v>
      </c>
      <c r="D50" s="21" t="s">
        <v>111</v>
      </c>
      <c r="E50" s="28">
        <v>30</v>
      </c>
      <c r="F50" s="30"/>
      <c r="G50" s="16">
        <f t="shared" si="1"/>
        <v>0</v>
      </c>
    </row>
    <row r="51" spans="2:8" ht="17.45" customHeight="1" x14ac:dyDescent="0.2">
      <c r="C51" s="193" t="s">
        <v>20</v>
      </c>
      <c r="D51" s="194"/>
      <c r="E51" s="194"/>
      <c r="F51" s="195"/>
      <c r="G51" s="31">
        <f>SUM(G43:G50)</f>
        <v>0</v>
      </c>
    </row>
    <row r="52" spans="2:8" ht="17.45" customHeight="1" x14ac:dyDescent="0.2">
      <c r="C52" s="196" t="s">
        <v>21</v>
      </c>
      <c r="D52" s="197"/>
      <c r="E52" s="197"/>
      <c r="F52" s="197"/>
      <c r="G52" s="32">
        <f>G51*15%</f>
        <v>0</v>
      </c>
    </row>
    <row r="53" spans="2:8" ht="17.45" customHeight="1" x14ac:dyDescent="0.2">
      <c r="C53" s="196" t="s">
        <v>26</v>
      </c>
      <c r="D53" s="197"/>
      <c r="E53" s="197"/>
      <c r="F53" s="197"/>
      <c r="G53" s="33">
        <f>G51+G52</f>
        <v>0</v>
      </c>
    </row>
    <row r="54" spans="2:8" ht="17.45" customHeight="1" x14ac:dyDescent="0.2">
      <c r="C54" s="196" t="s">
        <v>27</v>
      </c>
      <c r="D54" s="197"/>
      <c r="E54" s="197"/>
      <c r="F54" s="197"/>
      <c r="G54" s="33">
        <f>(G53*$D$74)+G53</f>
        <v>0</v>
      </c>
    </row>
    <row r="55" spans="2:8" ht="17.45" customHeight="1" thickBot="1" x14ac:dyDescent="0.25">
      <c r="C55" s="203" t="s">
        <v>28</v>
      </c>
      <c r="D55" s="204"/>
      <c r="E55" s="204"/>
      <c r="F55" s="204"/>
      <c r="G55" s="34">
        <f>(G54*$E$74)+G54</f>
        <v>0</v>
      </c>
    </row>
    <row r="56" spans="2:8" ht="17.45" customHeight="1" thickBot="1" x14ac:dyDescent="0.25">
      <c r="C56" s="205" t="s">
        <v>29</v>
      </c>
      <c r="D56" s="206"/>
      <c r="E56" s="206"/>
      <c r="F56" s="207"/>
      <c r="G56" s="69">
        <f>G55+G54+G53</f>
        <v>0</v>
      </c>
    </row>
    <row r="57" spans="2:8" x14ac:dyDescent="0.2">
      <c r="B57" s="71"/>
      <c r="C57" s="72"/>
      <c r="D57" s="72"/>
      <c r="E57" s="72"/>
      <c r="F57" s="72"/>
      <c r="G57" s="72"/>
      <c r="H57" s="73"/>
    </row>
    <row r="58" spans="2:8" ht="12.75" thickBot="1" x14ac:dyDescent="0.25">
      <c r="B58" s="71"/>
      <c r="C58" s="71"/>
      <c r="D58" s="71"/>
      <c r="E58" s="71"/>
      <c r="F58" s="74"/>
      <c r="G58" s="71"/>
      <c r="H58" s="71"/>
    </row>
    <row r="59" spans="2:8" ht="16.5" thickBot="1" x14ac:dyDescent="0.3">
      <c r="C59" s="187" t="s">
        <v>30</v>
      </c>
      <c r="D59" s="188"/>
      <c r="E59" s="188"/>
      <c r="F59" s="188"/>
      <c r="G59" s="189"/>
    </row>
    <row r="60" spans="2:8" ht="24.75" thickBot="1" x14ac:dyDescent="0.25">
      <c r="C60" s="49" t="s">
        <v>11</v>
      </c>
      <c r="D60" s="35" t="s">
        <v>31</v>
      </c>
      <c r="E60" s="75" t="s">
        <v>13</v>
      </c>
      <c r="F60" s="10" t="s">
        <v>14</v>
      </c>
      <c r="G60" s="11" t="s">
        <v>15</v>
      </c>
    </row>
    <row r="61" spans="2:8" ht="36" x14ac:dyDescent="0.2">
      <c r="C61" s="36">
        <v>1</v>
      </c>
      <c r="D61" s="13" t="s">
        <v>78</v>
      </c>
      <c r="E61" s="37">
        <v>126</v>
      </c>
      <c r="F61" s="38"/>
      <c r="G61" s="39">
        <f>(E61*F61)*6</f>
        <v>0</v>
      </c>
    </row>
    <row r="62" spans="2:8" s="53" customFormat="1" ht="24" x14ac:dyDescent="0.2">
      <c r="C62" s="55">
        <v>2</v>
      </c>
      <c r="D62" s="21" t="s">
        <v>79</v>
      </c>
      <c r="E62" s="48">
        <v>39</v>
      </c>
      <c r="F62" s="56"/>
      <c r="G62" s="39">
        <f>(E62*F62)*6</f>
        <v>0</v>
      </c>
    </row>
    <row r="63" spans="2:8" s="53" customFormat="1" ht="24.75" thickBot="1" x14ac:dyDescent="0.25">
      <c r="C63" s="57">
        <v>3</v>
      </c>
      <c r="D63" s="22" t="s">
        <v>103</v>
      </c>
      <c r="E63" s="58">
        <v>6</v>
      </c>
      <c r="F63" s="59"/>
      <c r="G63" s="39">
        <f>(E63*F63)*6</f>
        <v>0</v>
      </c>
    </row>
    <row r="64" spans="2:8" ht="18" customHeight="1" x14ac:dyDescent="0.2">
      <c r="C64" s="208" t="s">
        <v>20</v>
      </c>
      <c r="D64" s="209"/>
      <c r="E64" s="209"/>
      <c r="F64" s="210"/>
      <c r="G64" s="31">
        <f>SUM(G61:G63)</f>
        <v>0</v>
      </c>
    </row>
    <row r="65" spans="2:9" ht="18" customHeight="1" x14ac:dyDescent="0.2">
      <c r="C65" s="157" t="s">
        <v>21</v>
      </c>
      <c r="D65" s="158"/>
      <c r="E65" s="158"/>
      <c r="F65" s="159"/>
      <c r="G65" s="32">
        <f>G64*15%</f>
        <v>0</v>
      </c>
    </row>
    <row r="66" spans="2:9" ht="18" customHeight="1" x14ac:dyDescent="0.2">
      <c r="C66" s="157" t="s">
        <v>33</v>
      </c>
      <c r="D66" s="158"/>
      <c r="E66" s="158"/>
      <c r="F66" s="159"/>
      <c r="G66" s="33">
        <f>G64+G65</f>
        <v>0</v>
      </c>
    </row>
    <row r="67" spans="2:9" ht="18" customHeight="1" x14ac:dyDescent="0.2">
      <c r="C67" s="157" t="s">
        <v>34</v>
      </c>
      <c r="D67" s="158"/>
      <c r="E67" s="158"/>
      <c r="F67" s="159"/>
      <c r="G67" s="33">
        <f>(G66*$D$74)+G66</f>
        <v>0</v>
      </c>
    </row>
    <row r="68" spans="2:9" ht="18" customHeight="1" thickBot="1" x14ac:dyDescent="0.25">
      <c r="C68" s="157" t="s">
        <v>35</v>
      </c>
      <c r="D68" s="158"/>
      <c r="E68" s="158"/>
      <c r="F68" s="159"/>
      <c r="G68" s="33">
        <f>(G67*$E$74)+G67</f>
        <v>0</v>
      </c>
    </row>
    <row r="69" spans="2:9" ht="18" customHeight="1" thickBot="1" x14ac:dyDescent="0.25">
      <c r="C69" s="160" t="s">
        <v>36</v>
      </c>
      <c r="D69" s="161"/>
      <c r="E69" s="161"/>
      <c r="F69" s="161"/>
      <c r="G69" s="69">
        <f>G68+G67+G66</f>
        <v>0</v>
      </c>
    </row>
    <row r="70" spans="2:9" ht="18" customHeight="1" x14ac:dyDescent="0.2">
      <c r="B70" s="71"/>
      <c r="C70" s="72"/>
      <c r="D70" s="72"/>
      <c r="E70" s="72"/>
      <c r="F70" s="72"/>
      <c r="G70" s="72"/>
      <c r="H70" s="73"/>
      <c r="I70" s="71"/>
    </row>
    <row r="71" spans="2:9" x14ac:dyDescent="0.2">
      <c r="B71" s="71"/>
      <c r="C71" s="71"/>
      <c r="D71" s="71"/>
      <c r="E71" s="71"/>
      <c r="F71" s="74"/>
      <c r="G71" s="71"/>
      <c r="H71" s="71"/>
      <c r="I71" s="71"/>
    </row>
    <row r="72" spans="2:9" ht="15.6" customHeight="1" thickBot="1" x14ac:dyDescent="0.25">
      <c r="C72" s="162" t="s">
        <v>37</v>
      </c>
      <c r="D72" s="162"/>
      <c r="E72" s="162"/>
      <c r="F72" s="162"/>
      <c r="G72" s="70"/>
    </row>
    <row r="73" spans="2:9" ht="15.75" thickBot="1" x14ac:dyDescent="0.3">
      <c r="C73" s="40" t="s">
        <v>0</v>
      </c>
      <c r="D73" s="41" t="s">
        <v>38</v>
      </c>
      <c r="E73" s="41" t="s">
        <v>39</v>
      </c>
      <c r="F73" s="42" t="s">
        <v>40</v>
      </c>
      <c r="G73" s="60"/>
    </row>
    <row r="74" spans="2:9" ht="15" customHeight="1" thickBot="1" x14ac:dyDescent="0.25">
      <c r="C74" s="43" t="s">
        <v>41</v>
      </c>
      <c r="D74" s="44"/>
      <c r="E74" s="44"/>
      <c r="F74" s="45"/>
      <c r="G74" s="60"/>
    </row>
    <row r="76" spans="2:9" ht="12.75" thickBot="1" x14ac:dyDescent="0.25"/>
    <row r="77" spans="2:9" ht="15.75" thickBot="1" x14ac:dyDescent="0.3">
      <c r="C77" s="155" t="s">
        <v>42</v>
      </c>
      <c r="D77" s="156"/>
      <c r="E77" s="46">
        <f>G38+G56+G69</f>
        <v>0</v>
      </c>
    </row>
    <row r="80" spans="2:9" ht="14.25" x14ac:dyDescent="0.2">
      <c r="B80" s="60"/>
      <c r="C80" s="60"/>
      <c r="D80" s="60"/>
      <c r="E80" s="61"/>
      <c r="F80" s="60"/>
    </row>
    <row r="81" spans="2:6" ht="11.45" customHeight="1" thickBot="1" x14ac:dyDescent="0.25">
      <c r="B81" s="60"/>
      <c r="C81" s="62"/>
      <c r="D81" s="60"/>
      <c r="E81" s="63"/>
      <c r="F81" s="60"/>
    </row>
    <row r="82" spans="2:6" ht="12" customHeight="1" x14ac:dyDescent="0.2">
      <c r="B82" s="60"/>
      <c r="C82" s="60"/>
      <c r="D82" s="60"/>
      <c r="E82" s="61"/>
      <c r="F82" s="60"/>
    </row>
    <row r="83" spans="2:6" ht="14.25" x14ac:dyDescent="0.2">
      <c r="C83" s="47" t="s">
        <v>43</v>
      </c>
      <c r="E83" s="3" t="s">
        <v>44</v>
      </c>
      <c r="F83" s="1"/>
    </row>
  </sheetData>
  <mergeCells count="36">
    <mergeCell ref="C67:F67"/>
    <mergeCell ref="C68:F68"/>
    <mergeCell ref="C69:F69"/>
    <mergeCell ref="C72:F72"/>
    <mergeCell ref="C77:D77"/>
    <mergeCell ref="C66:F66"/>
    <mergeCell ref="C38:F38"/>
    <mergeCell ref="C41:G41"/>
    <mergeCell ref="C51:F51"/>
    <mergeCell ref="C52:F52"/>
    <mergeCell ref="C53:F53"/>
    <mergeCell ref="C54:F54"/>
    <mergeCell ref="C55:F55"/>
    <mergeCell ref="C56:F56"/>
    <mergeCell ref="C59:G59"/>
    <mergeCell ref="C64:F64"/>
    <mergeCell ref="C65:F65"/>
    <mergeCell ref="C37:F37"/>
    <mergeCell ref="C10:G10"/>
    <mergeCell ref="C11:G11"/>
    <mergeCell ref="C12:G13"/>
    <mergeCell ref="C14:G14"/>
    <mergeCell ref="C15:G15"/>
    <mergeCell ref="C18:G18"/>
    <mergeCell ref="C19:G19"/>
    <mergeCell ref="C33:F33"/>
    <mergeCell ref="C34:F34"/>
    <mergeCell ref="C35:F35"/>
    <mergeCell ref="C36:F36"/>
    <mergeCell ref="C9:G9"/>
    <mergeCell ref="D2:G2"/>
    <mergeCell ref="D5:G5"/>
    <mergeCell ref="C7:G7"/>
    <mergeCell ref="C8:G8"/>
    <mergeCell ref="D3:G3"/>
    <mergeCell ref="C4:G4"/>
  </mergeCells>
  <pageMargins left="0.7" right="0.7" top="0.75" bottom="0.75" header="0.3" footer="0.3"/>
  <pageSetup scale="4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03514-3379-4342-9065-1C65F2317539}">
  <sheetPr>
    <pageSetUpPr fitToPage="1"/>
  </sheetPr>
  <dimension ref="A1:I84"/>
  <sheetViews>
    <sheetView topLeftCell="A49" zoomScale="120" zoomScaleNormal="120" workbookViewId="0">
      <selection activeCell="H64" sqref="H64"/>
    </sheetView>
  </sheetViews>
  <sheetFormatPr defaultColWidth="8.85546875" defaultRowHeight="12" x14ac:dyDescent="0.2"/>
  <cols>
    <col min="1" max="2" width="8.85546875" style="1"/>
    <col min="3" max="3" width="23.140625" style="1" bestFit="1" customWidth="1"/>
    <col min="4" max="4" width="39.7109375" style="1" customWidth="1"/>
    <col min="5" max="5" width="22.7109375" style="1" customWidth="1"/>
    <col min="6" max="6" width="22.42578125" style="2" customWidth="1"/>
    <col min="7" max="7" width="18.7109375" style="1" customWidth="1"/>
    <col min="8" max="8" width="23" style="1" customWidth="1"/>
    <col min="9" max="16384" width="8.85546875" style="1"/>
  </cols>
  <sheetData>
    <row r="1" spans="1:7" ht="12.75" thickBot="1" x14ac:dyDescent="0.25"/>
    <row r="2" spans="1:7" s="3" customFormat="1" ht="15" thickBot="1" x14ac:dyDescent="0.25">
      <c r="C2" s="4" t="s">
        <v>1</v>
      </c>
      <c r="D2" s="175" t="s">
        <v>113</v>
      </c>
      <c r="E2" s="176"/>
      <c r="F2" s="176"/>
      <c r="G2" s="177"/>
    </row>
    <row r="3" spans="1:7" s="5" customFormat="1" ht="28.5" customHeight="1" thickBot="1" x14ac:dyDescent="0.3">
      <c r="C3" s="4" t="s">
        <v>2</v>
      </c>
      <c r="D3" s="181" t="s">
        <v>112</v>
      </c>
      <c r="E3" s="182"/>
      <c r="F3" s="182"/>
      <c r="G3" s="183"/>
    </row>
    <row r="4" spans="1:7" s="3" customFormat="1" ht="15" customHeight="1" thickBot="1" x14ac:dyDescent="0.25">
      <c r="C4" s="184" t="s">
        <v>121</v>
      </c>
      <c r="D4" s="185"/>
      <c r="E4" s="185"/>
      <c r="F4" s="185"/>
      <c r="G4" s="186"/>
    </row>
    <row r="5" spans="1:7" s="3" customFormat="1" ht="15" thickBot="1" x14ac:dyDescent="0.25">
      <c r="C5" s="4" t="s">
        <v>3</v>
      </c>
      <c r="D5" s="178"/>
      <c r="E5" s="179"/>
      <c r="F5" s="179"/>
      <c r="G5" s="180"/>
    </row>
    <row r="6" spans="1:7" customFormat="1" ht="16.899999999999999" customHeight="1" x14ac:dyDescent="0.25">
      <c r="A6" s="3"/>
      <c r="B6" s="1"/>
      <c r="C6" s="50" t="s">
        <v>4</v>
      </c>
      <c r="D6" s="51"/>
      <c r="E6" s="51"/>
      <c r="F6" s="51"/>
      <c r="G6" s="52"/>
    </row>
    <row r="7" spans="1:7" customFormat="1" ht="15.75" x14ac:dyDescent="0.25">
      <c r="A7" s="3"/>
      <c r="B7" s="1"/>
      <c r="C7" s="172" t="s">
        <v>45</v>
      </c>
      <c r="D7" s="173"/>
      <c r="E7" s="173"/>
      <c r="F7" s="173"/>
      <c r="G7" s="174"/>
    </row>
    <row r="8" spans="1:7" customFormat="1" ht="29.45" customHeight="1" x14ac:dyDescent="0.25">
      <c r="A8" s="3"/>
      <c r="B8" s="1"/>
      <c r="C8" s="169" t="s">
        <v>5</v>
      </c>
      <c r="D8" s="170"/>
      <c r="E8" s="170"/>
      <c r="F8" s="170"/>
      <c r="G8" s="171"/>
    </row>
    <row r="9" spans="1:7" customFormat="1" ht="15.75" x14ac:dyDescent="0.25">
      <c r="A9" s="3"/>
      <c r="B9" s="1"/>
      <c r="C9" s="172" t="s">
        <v>6</v>
      </c>
      <c r="D9" s="173"/>
      <c r="E9" s="173"/>
      <c r="F9" s="173"/>
      <c r="G9" s="174"/>
    </row>
    <row r="10" spans="1:7" customFormat="1" ht="32.450000000000003" customHeight="1" x14ac:dyDescent="0.25">
      <c r="A10" s="3"/>
      <c r="B10" s="1"/>
      <c r="C10" s="169" t="s">
        <v>46</v>
      </c>
      <c r="D10" s="170"/>
      <c r="E10" s="170"/>
      <c r="F10" s="170"/>
      <c r="G10" s="171"/>
    </row>
    <row r="11" spans="1:7" s="6" customFormat="1" ht="16.5" customHeight="1" x14ac:dyDescent="0.25">
      <c r="A11" s="3"/>
      <c r="C11" s="172" t="s">
        <v>7</v>
      </c>
      <c r="D11" s="173"/>
      <c r="E11" s="173"/>
      <c r="F11" s="173"/>
      <c r="G11" s="174"/>
    </row>
    <row r="12" spans="1:7" customFormat="1" ht="15.6" customHeight="1" x14ac:dyDescent="0.25">
      <c r="A12" s="3"/>
      <c r="B12" s="1"/>
      <c r="C12" s="169" t="s">
        <v>8</v>
      </c>
      <c r="D12" s="170"/>
      <c r="E12" s="170"/>
      <c r="F12" s="170"/>
      <c r="G12" s="171"/>
    </row>
    <row r="13" spans="1:7" customFormat="1" ht="15" x14ac:dyDescent="0.25">
      <c r="A13" s="3"/>
      <c r="B13" s="1"/>
      <c r="C13" s="169"/>
      <c r="D13" s="170"/>
      <c r="E13" s="170"/>
      <c r="F13" s="170"/>
      <c r="G13" s="171"/>
    </row>
    <row r="14" spans="1:7" customFormat="1" ht="30.6" customHeight="1" x14ac:dyDescent="0.25">
      <c r="A14" s="3"/>
      <c r="B14" s="1"/>
      <c r="C14" s="163" t="s">
        <v>9</v>
      </c>
      <c r="D14" s="164"/>
      <c r="E14" s="164"/>
      <c r="F14" s="164"/>
      <c r="G14" s="165"/>
    </row>
    <row r="15" spans="1:7" customFormat="1" ht="100.15" customHeight="1" thickBot="1" x14ac:dyDescent="0.3">
      <c r="A15" s="3"/>
      <c r="B15" s="1"/>
      <c r="C15" s="166" t="s">
        <v>49</v>
      </c>
      <c r="D15" s="167"/>
      <c r="E15" s="167"/>
      <c r="F15" s="167"/>
      <c r="G15" s="168"/>
    </row>
    <row r="17" spans="1:7" ht="12.75" thickBot="1" x14ac:dyDescent="0.25"/>
    <row r="18" spans="1:7" ht="16.5" thickBot="1" x14ac:dyDescent="0.3">
      <c r="A18" s="7"/>
      <c r="B18" s="7"/>
      <c r="C18" s="187" t="s">
        <v>10</v>
      </c>
      <c r="D18" s="188"/>
      <c r="E18" s="188"/>
      <c r="F18" s="188"/>
      <c r="G18" s="189"/>
    </row>
    <row r="19" spans="1:7" ht="34.9" customHeight="1" thickBot="1" x14ac:dyDescent="0.3">
      <c r="A19" s="7"/>
      <c r="B19" s="7"/>
      <c r="C19" s="190" t="s">
        <v>48</v>
      </c>
      <c r="D19" s="191"/>
      <c r="E19" s="191"/>
      <c r="F19" s="191"/>
      <c r="G19" s="192"/>
    </row>
    <row r="20" spans="1:7" ht="25.9" customHeight="1" thickBot="1" x14ac:dyDescent="0.25">
      <c r="C20" s="113" t="s">
        <v>11</v>
      </c>
      <c r="D20" s="112" t="s">
        <v>12</v>
      </c>
      <c r="E20" s="9" t="s">
        <v>13</v>
      </c>
      <c r="F20" s="10" t="s">
        <v>14</v>
      </c>
      <c r="G20" s="11" t="s">
        <v>15</v>
      </c>
    </row>
    <row r="21" spans="1:7" x14ac:dyDescent="0.2">
      <c r="C21" s="12">
        <v>1</v>
      </c>
      <c r="D21" s="27" t="s">
        <v>51</v>
      </c>
      <c r="E21" s="54">
        <v>34</v>
      </c>
      <c r="F21" s="15"/>
      <c r="G21" s="16">
        <f>(E21*F21)*12</f>
        <v>0</v>
      </c>
    </row>
    <row r="22" spans="1:7" x14ac:dyDescent="0.2">
      <c r="C22" s="77">
        <v>2</v>
      </c>
      <c r="D22" s="17" t="s">
        <v>52</v>
      </c>
      <c r="E22" s="14">
        <v>53</v>
      </c>
      <c r="F22" s="19"/>
      <c r="G22" s="16">
        <f t="shared" ref="G22:G30" si="0">(E22*F22)*12</f>
        <v>0</v>
      </c>
    </row>
    <row r="23" spans="1:7" x14ac:dyDescent="0.2">
      <c r="C23" s="77">
        <v>3</v>
      </c>
      <c r="D23" s="20" t="s">
        <v>72</v>
      </c>
      <c r="E23" s="14">
        <v>15</v>
      </c>
      <c r="F23" s="19"/>
      <c r="G23" s="16">
        <f t="shared" si="0"/>
        <v>0</v>
      </c>
    </row>
    <row r="24" spans="1:7" x14ac:dyDescent="0.2">
      <c r="C24" s="77">
        <v>4</v>
      </c>
      <c r="D24" s="17" t="s">
        <v>73</v>
      </c>
      <c r="E24" s="14">
        <v>36</v>
      </c>
      <c r="F24" s="19"/>
      <c r="G24" s="16">
        <f t="shared" si="0"/>
        <v>0</v>
      </c>
    </row>
    <row r="25" spans="1:7" x14ac:dyDescent="0.2">
      <c r="C25" s="77">
        <v>5</v>
      </c>
      <c r="D25" s="21" t="s">
        <v>55</v>
      </c>
      <c r="E25" s="14">
        <v>36</v>
      </c>
      <c r="F25" s="19"/>
      <c r="G25" s="16">
        <f t="shared" si="0"/>
        <v>0</v>
      </c>
    </row>
    <row r="26" spans="1:7" x14ac:dyDescent="0.2">
      <c r="C26" s="77">
        <v>6</v>
      </c>
      <c r="D26" s="106" t="s">
        <v>56</v>
      </c>
      <c r="E26" s="14">
        <v>32</v>
      </c>
      <c r="F26" s="19"/>
      <c r="G26" s="16">
        <f t="shared" si="0"/>
        <v>0</v>
      </c>
    </row>
    <row r="27" spans="1:7" ht="24" x14ac:dyDescent="0.2">
      <c r="C27" s="77">
        <v>7</v>
      </c>
      <c r="D27" s="106" t="s">
        <v>57</v>
      </c>
      <c r="E27" s="14">
        <v>39</v>
      </c>
      <c r="F27" s="19"/>
      <c r="G27" s="16">
        <f t="shared" si="0"/>
        <v>0</v>
      </c>
    </row>
    <row r="28" spans="1:7" x14ac:dyDescent="0.2">
      <c r="C28" s="77">
        <v>8</v>
      </c>
      <c r="D28" s="17" t="s">
        <v>58</v>
      </c>
      <c r="E28" s="14">
        <v>27</v>
      </c>
      <c r="F28" s="19"/>
      <c r="G28" s="16">
        <f t="shared" si="0"/>
        <v>0</v>
      </c>
    </row>
    <row r="29" spans="1:7" x14ac:dyDescent="0.2">
      <c r="C29" s="77">
        <v>9</v>
      </c>
      <c r="D29" s="17" t="s">
        <v>59</v>
      </c>
      <c r="E29" s="14">
        <v>22</v>
      </c>
      <c r="F29" s="19"/>
      <c r="G29" s="16">
        <f t="shared" si="0"/>
        <v>0</v>
      </c>
    </row>
    <row r="30" spans="1:7" x14ac:dyDescent="0.2">
      <c r="C30" s="77">
        <v>10</v>
      </c>
      <c r="D30" s="21" t="s">
        <v>74</v>
      </c>
      <c r="E30" s="14">
        <v>1</v>
      </c>
      <c r="F30" s="19"/>
      <c r="G30" s="16">
        <f t="shared" si="0"/>
        <v>0</v>
      </c>
    </row>
    <row r="31" spans="1:7" ht="24" x14ac:dyDescent="0.2">
      <c r="C31" s="77">
        <v>11</v>
      </c>
      <c r="D31" s="21" t="s">
        <v>75</v>
      </c>
      <c r="E31" s="18">
        <v>63</v>
      </c>
      <c r="F31" s="19"/>
      <c r="G31" s="32">
        <f>(E31*F31)*12</f>
        <v>0</v>
      </c>
    </row>
    <row r="32" spans="1:7" ht="12.75" thickBot="1" x14ac:dyDescent="0.25">
      <c r="C32" s="78">
        <v>12</v>
      </c>
      <c r="D32" s="65" t="s">
        <v>61</v>
      </c>
      <c r="E32" s="79">
        <v>8</v>
      </c>
      <c r="F32" s="67"/>
      <c r="G32" s="80">
        <f>(E32*F32)*12</f>
        <v>0</v>
      </c>
    </row>
    <row r="33" spans="1:8" ht="17.45" customHeight="1" x14ac:dyDescent="0.2">
      <c r="C33" s="198" t="s">
        <v>20</v>
      </c>
      <c r="D33" s="199"/>
      <c r="E33" s="199"/>
      <c r="F33" s="199"/>
      <c r="G33" s="16">
        <f>SUM(G21:G32)</f>
        <v>0</v>
      </c>
    </row>
    <row r="34" spans="1:8" ht="17.45" customHeight="1" x14ac:dyDescent="0.2">
      <c r="C34" s="157" t="s">
        <v>21</v>
      </c>
      <c r="D34" s="158"/>
      <c r="E34" s="158"/>
      <c r="F34" s="159"/>
      <c r="G34" s="25">
        <f>G33*15%</f>
        <v>0</v>
      </c>
    </row>
    <row r="35" spans="1:8" ht="17.45" customHeight="1" x14ac:dyDescent="0.2">
      <c r="C35" s="157" t="s">
        <v>26</v>
      </c>
      <c r="D35" s="158"/>
      <c r="E35" s="158"/>
      <c r="F35" s="159"/>
      <c r="G35" s="33">
        <f>G33+G34</f>
        <v>0</v>
      </c>
    </row>
    <row r="36" spans="1:8" ht="17.45" customHeight="1" x14ac:dyDescent="0.2">
      <c r="C36" s="157" t="s">
        <v>27</v>
      </c>
      <c r="D36" s="158"/>
      <c r="E36" s="158"/>
      <c r="F36" s="159"/>
      <c r="G36" s="33">
        <f>(G35*$D$75)+G35</f>
        <v>0</v>
      </c>
    </row>
    <row r="37" spans="1:8" ht="17.45" customHeight="1" thickBot="1" x14ac:dyDescent="0.25">
      <c r="C37" s="200" t="s">
        <v>28</v>
      </c>
      <c r="D37" s="201"/>
      <c r="E37" s="201"/>
      <c r="F37" s="202"/>
      <c r="G37" s="34">
        <f>(G36*$E$75)+G36</f>
        <v>0</v>
      </c>
    </row>
    <row r="38" spans="1:8" ht="17.45" customHeight="1" thickBot="1" x14ac:dyDescent="0.25">
      <c r="C38" s="160" t="s">
        <v>50</v>
      </c>
      <c r="D38" s="161"/>
      <c r="E38" s="161"/>
      <c r="F38" s="161"/>
      <c r="G38" s="69">
        <f>G35+G36+G37</f>
        <v>0</v>
      </c>
      <c r="H38" s="71"/>
    </row>
    <row r="39" spans="1:8" x14ac:dyDescent="0.2">
      <c r="A39" s="71"/>
      <c r="B39" s="71"/>
      <c r="C39" s="72"/>
      <c r="D39" s="72"/>
      <c r="E39" s="72"/>
      <c r="F39" s="72"/>
      <c r="G39" s="72"/>
      <c r="H39" s="76"/>
    </row>
    <row r="40" spans="1:8" ht="16.899999999999999" customHeight="1" thickBot="1" x14ac:dyDescent="0.25">
      <c r="A40" s="71"/>
      <c r="B40" s="71"/>
      <c r="C40" s="71"/>
      <c r="D40" s="71"/>
      <c r="E40" s="71"/>
      <c r="F40" s="74"/>
      <c r="G40" s="71"/>
      <c r="H40" s="71"/>
    </row>
    <row r="41" spans="1:8" ht="19.149999999999999" customHeight="1" thickBot="1" x14ac:dyDescent="0.3">
      <c r="C41" s="187" t="s">
        <v>22</v>
      </c>
      <c r="D41" s="188"/>
      <c r="E41" s="188"/>
      <c r="F41" s="188"/>
      <c r="G41" s="189"/>
    </row>
    <row r="42" spans="1:8" ht="24.75" thickBot="1" x14ac:dyDescent="0.25">
      <c r="C42" s="26" t="s">
        <v>11</v>
      </c>
      <c r="D42" s="9" t="s">
        <v>23</v>
      </c>
      <c r="E42" s="9" t="s">
        <v>13</v>
      </c>
      <c r="F42" s="10" t="s">
        <v>14</v>
      </c>
      <c r="G42" s="11" t="s">
        <v>15</v>
      </c>
    </row>
    <row r="43" spans="1:8" ht="19.149999999999999" customHeight="1" x14ac:dyDescent="0.2">
      <c r="C43" s="12">
        <v>1</v>
      </c>
      <c r="D43" s="27" t="s">
        <v>62</v>
      </c>
      <c r="E43" s="82">
        <v>16</v>
      </c>
      <c r="F43" s="29"/>
      <c r="G43" s="16">
        <f>(E43*F43)*12</f>
        <v>0</v>
      </c>
    </row>
    <row r="44" spans="1:8" ht="25.15" customHeight="1" x14ac:dyDescent="0.2">
      <c r="C44" s="12">
        <v>2</v>
      </c>
      <c r="D44" s="21" t="s">
        <v>63</v>
      </c>
      <c r="E44" s="82">
        <v>228</v>
      </c>
      <c r="F44" s="30"/>
      <c r="G44" s="16">
        <f t="shared" ref="G44:G50" si="1">(E44*F44)*12</f>
        <v>0</v>
      </c>
    </row>
    <row r="45" spans="1:8" ht="19.149999999999999" customHeight="1" x14ac:dyDescent="0.2">
      <c r="C45" s="12">
        <v>3</v>
      </c>
      <c r="D45" s="21" t="s">
        <v>64</v>
      </c>
      <c r="E45" s="82">
        <v>6</v>
      </c>
      <c r="F45" s="30"/>
      <c r="G45" s="16">
        <f t="shared" si="1"/>
        <v>0</v>
      </c>
    </row>
    <row r="46" spans="1:8" ht="19.149999999999999" customHeight="1" x14ac:dyDescent="0.2">
      <c r="C46" s="12">
        <v>4</v>
      </c>
      <c r="D46" s="21" t="s">
        <v>24</v>
      </c>
      <c r="E46" s="82">
        <v>19</v>
      </c>
      <c r="F46" s="30"/>
      <c r="G46" s="16">
        <f t="shared" si="1"/>
        <v>0</v>
      </c>
    </row>
    <row r="47" spans="1:8" ht="19.149999999999999" customHeight="1" x14ac:dyDescent="0.2">
      <c r="C47" s="12">
        <v>5</v>
      </c>
      <c r="D47" s="21" t="s">
        <v>76</v>
      </c>
      <c r="E47" s="82">
        <v>9</v>
      </c>
      <c r="F47" s="30"/>
      <c r="G47" s="16">
        <f>(E47*F47)*12</f>
        <v>0</v>
      </c>
    </row>
    <row r="48" spans="1:8" ht="19.149999999999999" customHeight="1" x14ac:dyDescent="0.2">
      <c r="C48" s="12">
        <v>6</v>
      </c>
      <c r="D48" s="21" t="s">
        <v>66</v>
      </c>
      <c r="E48" s="82">
        <v>12</v>
      </c>
      <c r="F48" s="30"/>
      <c r="G48" s="16">
        <f t="shared" si="1"/>
        <v>0</v>
      </c>
    </row>
    <row r="49" spans="2:8" ht="19.149999999999999" customHeight="1" x14ac:dyDescent="0.2">
      <c r="C49" s="12">
        <v>7</v>
      </c>
      <c r="D49" s="21" t="s">
        <v>82</v>
      </c>
      <c r="E49" s="82">
        <v>28</v>
      </c>
      <c r="F49" s="30"/>
      <c r="G49" s="16">
        <f t="shared" si="1"/>
        <v>0</v>
      </c>
    </row>
    <row r="50" spans="2:8" ht="19.149999999999999" customHeight="1" x14ac:dyDescent="0.2">
      <c r="C50" s="12">
        <v>8</v>
      </c>
      <c r="D50" s="21" t="s">
        <v>68</v>
      </c>
      <c r="E50" s="82">
        <v>792</v>
      </c>
      <c r="F50" s="30"/>
      <c r="G50" s="16">
        <f t="shared" si="1"/>
        <v>0</v>
      </c>
    </row>
    <row r="51" spans="2:8" ht="19.149999999999999" customHeight="1" thickBot="1" x14ac:dyDescent="0.25">
      <c r="C51" s="78">
        <v>9</v>
      </c>
      <c r="D51" s="118" t="s">
        <v>111</v>
      </c>
      <c r="E51" s="81">
        <v>14</v>
      </c>
      <c r="F51" s="83"/>
      <c r="G51" s="68">
        <f>(E51*F51)*12</f>
        <v>0</v>
      </c>
    </row>
    <row r="52" spans="2:8" ht="17.45" customHeight="1" x14ac:dyDescent="0.2">
      <c r="C52" s="211" t="s">
        <v>20</v>
      </c>
      <c r="D52" s="212"/>
      <c r="E52" s="212"/>
      <c r="F52" s="213"/>
      <c r="G52" s="16">
        <f>SUM(G43:G51)</f>
        <v>0</v>
      </c>
    </row>
    <row r="53" spans="2:8" ht="17.45" customHeight="1" x14ac:dyDescent="0.2">
      <c r="C53" s="196" t="s">
        <v>21</v>
      </c>
      <c r="D53" s="197"/>
      <c r="E53" s="197"/>
      <c r="F53" s="197"/>
      <c r="G53" s="32">
        <f>G52*15%</f>
        <v>0</v>
      </c>
    </row>
    <row r="54" spans="2:8" ht="17.45" customHeight="1" x14ac:dyDescent="0.2">
      <c r="C54" s="196" t="s">
        <v>26</v>
      </c>
      <c r="D54" s="197"/>
      <c r="E54" s="197"/>
      <c r="F54" s="197"/>
      <c r="G54" s="33">
        <f>G52+G53</f>
        <v>0</v>
      </c>
    </row>
    <row r="55" spans="2:8" ht="17.45" customHeight="1" x14ac:dyDescent="0.2">
      <c r="C55" s="196" t="s">
        <v>27</v>
      </c>
      <c r="D55" s="197"/>
      <c r="E55" s="197"/>
      <c r="F55" s="197"/>
      <c r="G55" s="33">
        <f>(G54*$D$75)+G54</f>
        <v>0</v>
      </c>
    </row>
    <row r="56" spans="2:8" ht="17.45" customHeight="1" thickBot="1" x14ac:dyDescent="0.25">
      <c r="C56" s="203" t="s">
        <v>28</v>
      </c>
      <c r="D56" s="204"/>
      <c r="E56" s="204"/>
      <c r="F56" s="204"/>
      <c r="G56" s="34">
        <f>(G55*$E$75)+G55</f>
        <v>0</v>
      </c>
    </row>
    <row r="57" spans="2:8" ht="17.45" customHeight="1" thickBot="1" x14ac:dyDescent="0.25">
      <c r="C57" s="205" t="s">
        <v>29</v>
      </c>
      <c r="D57" s="206"/>
      <c r="E57" s="206"/>
      <c r="F57" s="207"/>
      <c r="G57" s="69">
        <f>G56+G55+G54</f>
        <v>0</v>
      </c>
    </row>
    <row r="58" spans="2:8" x14ac:dyDescent="0.2">
      <c r="B58" s="71"/>
      <c r="C58" s="72"/>
      <c r="D58" s="72"/>
      <c r="E58" s="72"/>
      <c r="F58" s="72"/>
      <c r="G58" s="72"/>
      <c r="H58" s="73"/>
    </row>
    <row r="59" spans="2:8" ht="12.75" thickBot="1" x14ac:dyDescent="0.25">
      <c r="B59" s="71"/>
      <c r="C59" s="71"/>
      <c r="D59" s="71"/>
      <c r="E59" s="71"/>
      <c r="F59" s="74"/>
      <c r="G59" s="71"/>
      <c r="H59" s="71"/>
    </row>
    <row r="60" spans="2:8" ht="16.5" thickBot="1" x14ac:dyDescent="0.3">
      <c r="C60" s="187" t="s">
        <v>30</v>
      </c>
      <c r="D60" s="188"/>
      <c r="E60" s="188"/>
      <c r="F60" s="188"/>
      <c r="G60" s="189"/>
    </row>
    <row r="61" spans="2:8" ht="24.75" thickBot="1" x14ac:dyDescent="0.25">
      <c r="C61" s="49" t="s">
        <v>11</v>
      </c>
      <c r="D61" s="35" t="s">
        <v>31</v>
      </c>
      <c r="E61" s="75" t="s">
        <v>13</v>
      </c>
      <c r="F61" s="10" t="s">
        <v>14</v>
      </c>
      <c r="G61" s="11" t="s">
        <v>15</v>
      </c>
    </row>
    <row r="62" spans="2:8" ht="36" x14ac:dyDescent="0.2">
      <c r="C62" s="36">
        <v>1</v>
      </c>
      <c r="D62" s="13" t="s">
        <v>32</v>
      </c>
      <c r="E62" s="37">
        <v>118</v>
      </c>
      <c r="F62" s="38"/>
      <c r="G62" s="39">
        <f>(E62*F62)*12</f>
        <v>0</v>
      </c>
    </row>
    <row r="63" spans="2:8" s="53" customFormat="1" ht="24" x14ac:dyDescent="0.2">
      <c r="C63" s="55">
        <v>2</v>
      </c>
      <c r="D63" s="21" t="s">
        <v>47</v>
      </c>
      <c r="E63" s="48">
        <v>28</v>
      </c>
      <c r="F63" s="56"/>
      <c r="G63" s="39">
        <f>(E63*F63)*6</f>
        <v>0</v>
      </c>
    </row>
    <row r="64" spans="2:8" s="53" customFormat="1" ht="24.75" thickBot="1" x14ac:dyDescent="0.25">
      <c r="C64" s="57">
        <v>3</v>
      </c>
      <c r="D64" s="22" t="s">
        <v>81</v>
      </c>
      <c r="E64" s="58">
        <v>8</v>
      </c>
      <c r="F64" s="59"/>
      <c r="G64" s="39">
        <f>(E64*F64)*6</f>
        <v>0</v>
      </c>
    </row>
    <row r="65" spans="2:9" ht="18" customHeight="1" x14ac:dyDescent="0.2">
      <c r="C65" s="208" t="s">
        <v>20</v>
      </c>
      <c r="D65" s="209"/>
      <c r="E65" s="209"/>
      <c r="F65" s="210"/>
      <c r="G65" s="31">
        <f>SUM(G62:G64)</f>
        <v>0</v>
      </c>
    </row>
    <row r="66" spans="2:9" ht="18" customHeight="1" x14ac:dyDescent="0.2">
      <c r="C66" s="157" t="s">
        <v>21</v>
      </c>
      <c r="D66" s="158"/>
      <c r="E66" s="158"/>
      <c r="F66" s="159"/>
      <c r="G66" s="32">
        <f>G65*15%</f>
        <v>0</v>
      </c>
    </row>
    <row r="67" spans="2:9" ht="18" customHeight="1" x14ac:dyDescent="0.2">
      <c r="C67" s="157" t="s">
        <v>33</v>
      </c>
      <c r="D67" s="158"/>
      <c r="E67" s="158"/>
      <c r="F67" s="159"/>
      <c r="G67" s="33">
        <f>G65+G66</f>
        <v>0</v>
      </c>
    </row>
    <row r="68" spans="2:9" ht="18" customHeight="1" x14ac:dyDescent="0.2">
      <c r="C68" s="157" t="s">
        <v>34</v>
      </c>
      <c r="D68" s="158"/>
      <c r="E68" s="158"/>
      <c r="F68" s="159"/>
      <c r="G68" s="33">
        <f>(G67*$D$75)+G67</f>
        <v>0</v>
      </c>
    </row>
    <row r="69" spans="2:9" ht="18" customHeight="1" thickBot="1" x14ac:dyDescent="0.25">
      <c r="C69" s="157" t="s">
        <v>35</v>
      </c>
      <c r="D69" s="158"/>
      <c r="E69" s="158"/>
      <c r="F69" s="159"/>
      <c r="G69" s="33">
        <f>(G68*$E$75)+G68</f>
        <v>0</v>
      </c>
    </row>
    <row r="70" spans="2:9" ht="18" customHeight="1" thickBot="1" x14ac:dyDescent="0.25">
      <c r="C70" s="160" t="s">
        <v>36</v>
      </c>
      <c r="D70" s="161"/>
      <c r="E70" s="161"/>
      <c r="F70" s="161"/>
      <c r="G70" s="69">
        <f>G69+G68+G67</f>
        <v>0</v>
      </c>
    </row>
    <row r="71" spans="2:9" ht="18" customHeight="1" x14ac:dyDescent="0.2">
      <c r="B71" s="71"/>
      <c r="C71" s="72"/>
      <c r="D71" s="72"/>
      <c r="E71" s="72"/>
      <c r="F71" s="72"/>
      <c r="G71" s="72"/>
      <c r="H71" s="73"/>
      <c r="I71" s="71"/>
    </row>
    <row r="72" spans="2:9" x14ac:dyDescent="0.2">
      <c r="B72" s="71"/>
      <c r="C72" s="71"/>
      <c r="D72" s="71"/>
      <c r="E72" s="71"/>
      <c r="F72" s="74"/>
      <c r="G72" s="71"/>
      <c r="H72" s="71"/>
      <c r="I72" s="71"/>
    </row>
    <row r="73" spans="2:9" ht="15.6" customHeight="1" thickBot="1" x14ac:dyDescent="0.25">
      <c r="C73" s="162" t="s">
        <v>37</v>
      </c>
      <c r="D73" s="162"/>
      <c r="E73" s="162"/>
      <c r="F73" s="162"/>
      <c r="G73" s="70"/>
    </row>
    <row r="74" spans="2:9" ht="15.75" thickBot="1" x14ac:dyDescent="0.3">
      <c r="C74" s="40" t="s">
        <v>0</v>
      </c>
      <c r="D74" s="41" t="s">
        <v>38</v>
      </c>
      <c r="E74" s="41" t="s">
        <v>39</v>
      </c>
      <c r="F74" s="42" t="s">
        <v>40</v>
      </c>
      <c r="G74" s="60"/>
    </row>
    <row r="75" spans="2:9" ht="15" customHeight="1" thickBot="1" x14ac:dyDescent="0.25">
      <c r="C75" s="43" t="s">
        <v>41</v>
      </c>
      <c r="D75" s="44"/>
      <c r="E75" s="44"/>
      <c r="F75" s="45"/>
      <c r="G75" s="60"/>
    </row>
    <row r="77" spans="2:9" ht="12.75" thickBot="1" x14ac:dyDescent="0.25"/>
    <row r="78" spans="2:9" ht="15.75" thickBot="1" x14ac:dyDescent="0.3">
      <c r="C78" s="155" t="s">
        <v>42</v>
      </c>
      <c r="D78" s="156"/>
      <c r="E78" s="46">
        <f>G38+G57+G70</f>
        <v>0</v>
      </c>
    </row>
    <row r="81" spans="2:6" ht="14.25" x14ac:dyDescent="0.2">
      <c r="B81" s="60"/>
      <c r="C81" s="60"/>
      <c r="D81" s="60"/>
      <c r="E81" s="61"/>
      <c r="F81" s="60"/>
    </row>
    <row r="82" spans="2:6" ht="11.45" customHeight="1" thickBot="1" x14ac:dyDescent="0.25">
      <c r="B82" s="60"/>
      <c r="C82" s="62"/>
      <c r="D82" s="60"/>
      <c r="E82" s="63"/>
      <c r="F82" s="60"/>
    </row>
    <row r="83" spans="2:6" ht="12" customHeight="1" x14ac:dyDescent="0.2">
      <c r="B83" s="60"/>
      <c r="C83" s="60"/>
      <c r="D83" s="60"/>
      <c r="E83" s="61"/>
      <c r="F83" s="60"/>
    </row>
    <row r="84" spans="2:6" ht="14.25" x14ac:dyDescent="0.2">
      <c r="C84" s="47" t="s">
        <v>43</v>
      </c>
      <c r="E84" s="3" t="s">
        <v>44</v>
      </c>
      <c r="F84" s="1"/>
    </row>
  </sheetData>
  <mergeCells count="36">
    <mergeCell ref="C68:F68"/>
    <mergeCell ref="C69:F69"/>
    <mergeCell ref="C70:F70"/>
    <mergeCell ref="C73:F73"/>
    <mergeCell ref="C78:D78"/>
    <mergeCell ref="C67:F67"/>
    <mergeCell ref="C38:F38"/>
    <mergeCell ref="C41:G41"/>
    <mergeCell ref="C52:F52"/>
    <mergeCell ref="C53:F53"/>
    <mergeCell ref="C54:F54"/>
    <mergeCell ref="C55:F55"/>
    <mergeCell ref="C56:F56"/>
    <mergeCell ref="C57:F57"/>
    <mergeCell ref="C60:G60"/>
    <mergeCell ref="C65:F65"/>
    <mergeCell ref="C66:F66"/>
    <mergeCell ref="C37:F37"/>
    <mergeCell ref="C10:G10"/>
    <mergeCell ref="C11:G11"/>
    <mergeCell ref="C12:G13"/>
    <mergeCell ref="C14:G14"/>
    <mergeCell ref="C15:G15"/>
    <mergeCell ref="C18:G18"/>
    <mergeCell ref="C19:G19"/>
    <mergeCell ref="C33:F33"/>
    <mergeCell ref="C34:F34"/>
    <mergeCell ref="C35:F35"/>
    <mergeCell ref="C36:F36"/>
    <mergeCell ref="C9:G9"/>
    <mergeCell ref="D2:G2"/>
    <mergeCell ref="D5:G5"/>
    <mergeCell ref="C7:G7"/>
    <mergeCell ref="C8:G8"/>
    <mergeCell ref="D3:G3"/>
    <mergeCell ref="C4:G4"/>
  </mergeCells>
  <pageMargins left="0.7" right="0.7" top="0.75" bottom="0.75" header="0.3" footer="0.3"/>
  <pageSetup scale="4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B0B26-0DFC-41C2-9B30-051021D8C838}">
  <sheetPr>
    <pageSetUpPr fitToPage="1"/>
  </sheetPr>
  <dimension ref="A1:I83"/>
  <sheetViews>
    <sheetView topLeftCell="A16" zoomScale="120" zoomScaleNormal="120" workbookViewId="0">
      <selection activeCell="G71" sqref="G71"/>
    </sheetView>
  </sheetViews>
  <sheetFormatPr defaultColWidth="8.85546875" defaultRowHeight="12" x14ac:dyDescent="0.2"/>
  <cols>
    <col min="1" max="2" width="8.85546875" style="1"/>
    <col min="3" max="3" width="23.140625" style="1" bestFit="1" customWidth="1"/>
    <col min="4" max="4" width="39.7109375" style="1" customWidth="1"/>
    <col min="5" max="5" width="22.7109375" style="1" customWidth="1"/>
    <col min="6" max="6" width="22.42578125" style="2" customWidth="1"/>
    <col min="7" max="7" width="18.7109375" style="1" customWidth="1"/>
    <col min="8" max="8" width="23" style="1" customWidth="1"/>
    <col min="9" max="16384" width="8.85546875" style="1"/>
  </cols>
  <sheetData>
    <row r="1" spans="1:7" ht="12.75" thickBot="1" x14ac:dyDescent="0.25"/>
    <row r="2" spans="1:7" s="3" customFormat="1" ht="15" thickBot="1" x14ac:dyDescent="0.25">
      <c r="C2" s="4" t="s">
        <v>1</v>
      </c>
      <c r="D2" s="175" t="s">
        <v>113</v>
      </c>
      <c r="E2" s="176"/>
      <c r="F2" s="176"/>
      <c r="G2" s="177"/>
    </row>
    <row r="3" spans="1:7" s="5" customFormat="1" ht="28.5" customHeight="1" thickBot="1" x14ac:dyDescent="0.3">
      <c r="C3" s="4" t="s">
        <v>2</v>
      </c>
      <c r="D3" s="181" t="s">
        <v>112</v>
      </c>
      <c r="E3" s="182"/>
      <c r="F3" s="182"/>
      <c r="G3" s="183"/>
    </row>
    <row r="4" spans="1:7" s="3" customFormat="1" ht="15" customHeight="1" thickBot="1" x14ac:dyDescent="0.25">
      <c r="C4" s="184" t="s">
        <v>122</v>
      </c>
      <c r="D4" s="185"/>
      <c r="E4" s="185"/>
      <c r="F4" s="185"/>
      <c r="G4" s="186"/>
    </row>
    <row r="5" spans="1:7" s="3" customFormat="1" ht="15" thickBot="1" x14ac:dyDescent="0.25">
      <c r="C5" s="4" t="s">
        <v>3</v>
      </c>
      <c r="D5" s="178"/>
      <c r="E5" s="179"/>
      <c r="F5" s="179"/>
      <c r="G5" s="180"/>
    </row>
    <row r="6" spans="1:7" customFormat="1" ht="16.899999999999999" customHeight="1" x14ac:dyDescent="0.25">
      <c r="A6" s="3"/>
      <c r="B6" s="1"/>
      <c r="C6" s="50" t="s">
        <v>4</v>
      </c>
      <c r="D6" s="51"/>
      <c r="E6" s="51"/>
      <c r="F6" s="51"/>
      <c r="G6" s="52"/>
    </row>
    <row r="7" spans="1:7" customFormat="1" ht="15.75" x14ac:dyDescent="0.25">
      <c r="A7" s="3"/>
      <c r="B7" s="1"/>
      <c r="C7" s="172" t="s">
        <v>45</v>
      </c>
      <c r="D7" s="173"/>
      <c r="E7" s="173"/>
      <c r="F7" s="173"/>
      <c r="G7" s="174"/>
    </row>
    <row r="8" spans="1:7" customFormat="1" ht="29.45" customHeight="1" x14ac:dyDescent="0.25">
      <c r="A8" s="3"/>
      <c r="B8" s="1"/>
      <c r="C8" s="169" t="s">
        <v>5</v>
      </c>
      <c r="D8" s="170"/>
      <c r="E8" s="170"/>
      <c r="F8" s="170"/>
      <c r="G8" s="171"/>
    </row>
    <row r="9" spans="1:7" customFormat="1" ht="15.75" x14ac:dyDescent="0.25">
      <c r="A9" s="3"/>
      <c r="B9" s="1"/>
      <c r="C9" s="172" t="s">
        <v>6</v>
      </c>
      <c r="D9" s="173"/>
      <c r="E9" s="173"/>
      <c r="F9" s="173"/>
      <c r="G9" s="174"/>
    </row>
    <row r="10" spans="1:7" customFormat="1" ht="32.450000000000003" customHeight="1" x14ac:dyDescent="0.25">
      <c r="A10" s="3"/>
      <c r="B10" s="1"/>
      <c r="C10" s="169" t="s">
        <v>46</v>
      </c>
      <c r="D10" s="170"/>
      <c r="E10" s="170"/>
      <c r="F10" s="170"/>
      <c r="G10" s="171"/>
    </row>
    <row r="11" spans="1:7" s="6" customFormat="1" ht="16.5" customHeight="1" x14ac:dyDescent="0.25">
      <c r="A11" s="3"/>
      <c r="C11" s="172" t="s">
        <v>7</v>
      </c>
      <c r="D11" s="173"/>
      <c r="E11" s="173"/>
      <c r="F11" s="173"/>
      <c r="G11" s="174"/>
    </row>
    <row r="12" spans="1:7" customFormat="1" ht="15.6" customHeight="1" x14ac:dyDescent="0.25">
      <c r="A12" s="3"/>
      <c r="B12" s="1"/>
      <c r="C12" s="169" t="s">
        <v>8</v>
      </c>
      <c r="D12" s="170"/>
      <c r="E12" s="170"/>
      <c r="F12" s="170"/>
      <c r="G12" s="171"/>
    </row>
    <row r="13" spans="1:7" customFormat="1" ht="15" x14ac:dyDescent="0.25">
      <c r="A13" s="3"/>
      <c r="B13" s="1"/>
      <c r="C13" s="169"/>
      <c r="D13" s="170"/>
      <c r="E13" s="170"/>
      <c r="F13" s="170"/>
      <c r="G13" s="171"/>
    </row>
    <row r="14" spans="1:7" customFormat="1" ht="30.6" customHeight="1" x14ac:dyDescent="0.25">
      <c r="A14" s="3"/>
      <c r="B14" s="1"/>
      <c r="C14" s="163" t="s">
        <v>9</v>
      </c>
      <c r="D14" s="164"/>
      <c r="E14" s="164"/>
      <c r="F14" s="164"/>
      <c r="G14" s="165"/>
    </row>
    <row r="15" spans="1:7" customFormat="1" ht="100.15" customHeight="1" thickBot="1" x14ac:dyDescent="0.3">
      <c r="A15" s="3"/>
      <c r="B15" s="1"/>
      <c r="C15" s="166" t="s">
        <v>49</v>
      </c>
      <c r="D15" s="167"/>
      <c r="E15" s="167"/>
      <c r="F15" s="167"/>
      <c r="G15" s="168"/>
    </row>
    <row r="17" spans="1:7" ht="12.75" thickBot="1" x14ac:dyDescent="0.25"/>
    <row r="18" spans="1:7" ht="16.5" thickBot="1" x14ac:dyDescent="0.3">
      <c r="A18" s="7"/>
      <c r="B18" s="7"/>
      <c r="C18" s="187" t="s">
        <v>10</v>
      </c>
      <c r="D18" s="188"/>
      <c r="E18" s="188"/>
      <c r="F18" s="188"/>
      <c r="G18" s="189"/>
    </row>
    <row r="19" spans="1:7" ht="34.9" customHeight="1" thickBot="1" x14ac:dyDescent="0.3">
      <c r="A19" s="7"/>
      <c r="B19" s="7"/>
      <c r="C19" s="190" t="s">
        <v>48</v>
      </c>
      <c r="D19" s="191"/>
      <c r="E19" s="191"/>
      <c r="F19" s="191"/>
      <c r="G19" s="192"/>
    </row>
    <row r="20" spans="1:7" ht="25.9" customHeight="1" thickBot="1" x14ac:dyDescent="0.25">
      <c r="C20" s="8" t="s">
        <v>11</v>
      </c>
      <c r="D20" s="9" t="s">
        <v>12</v>
      </c>
      <c r="E20" s="9" t="s">
        <v>13</v>
      </c>
      <c r="F20" s="10" t="s">
        <v>14</v>
      </c>
      <c r="G20" s="11" t="s">
        <v>15</v>
      </c>
    </row>
    <row r="21" spans="1:7" x14ac:dyDescent="0.2">
      <c r="C21" s="12">
        <v>1</v>
      </c>
      <c r="D21" s="27" t="s">
        <v>51</v>
      </c>
      <c r="E21" s="54">
        <v>98</v>
      </c>
      <c r="F21" s="15"/>
      <c r="G21" s="16">
        <f>(E21*F21)*12</f>
        <v>0</v>
      </c>
    </row>
    <row r="22" spans="1:7" x14ac:dyDescent="0.2">
      <c r="C22" s="12">
        <v>2</v>
      </c>
      <c r="D22" s="17" t="s">
        <v>52</v>
      </c>
      <c r="E22" s="14">
        <v>146</v>
      </c>
      <c r="F22" s="19"/>
      <c r="G22" s="16">
        <f t="shared" ref="G22:G31" si="0">(E22*F22)*12</f>
        <v>0</v>
      </c>
    </row>
    <row r="23" spans="1:7" x14ac:dyDescent="0.2">
      <c r="C23" s="12">
        <v>3</v>
      </c>
      <c r="D23" s="20" t="s">
        <v>18</v>
      </c>
      <c r="E23" s="14">
        <v>18</v>
      </c>
      <c r="F23" s="19"/>
      <c r="G23" s="16">
        <f t="shared" si="0"/>
        <v>0</v>
      </c>
    </row>
    <row r="24" spans="1:7" x14ac:dyDescent="0.2">
      <c r="C24" s="12">
        <v>4</v>
      </c>
      <c r="D24" s="17" t="s">
        <v>73</v>
      </c>
      <c r="E24" s="14">
        <v>118</v>
      </c>
      <c r="F24" s="19"/>
      <c r="G24" s="16">
        <f t="shared" si="0"/>
        <v>0</v>
      </c>
    </row>
    <row r="25" spans="1:7" x14ac:dyDescent="0.2">
      <c r="C25" s="12">
        <v>5</v>
      </c>
      <c r="D25" s="106" t="s">
        <v>55</v>
      </c>
      <c r="E25" s="14">
        <v>20</v>
      </c>
      <c r="F25" s="19"/>
      <c r="G25" s="16">
        <f t="shared" si="0"/>
        <v>0</v>
      </c>
    </row>
    <row r="26" spans="1:7" x14ac:dyDescent="0.2">
      <c r="C26" s="12">
        <v>6</v>
      </c>
      <c r="D26" s="106" t="s">
        <v>56</v>
      </c>
      <c r="E26" s="14">
        <v>114</v>
      </c>
      <c r="F26" s="19"/>
      <c r="G26" s="16">
        <f t="shared" si="0"/>
        <v>0</v>
      </c>
    </row>
    <row r="27" spans="1:7" ht="24" x14ac:dyDescent="0.2">
      <c r="C27" s="12">
        <v>7</v>
      </c>
      <c r="D27" s="106" t="s">
        <v>57</v>
      </c>
      <c r="E27" s="14">
        <v>172</v>
      </c>
      <c r="F27" s="19"/>
      <c r="G27" s="16">
        <f t="shared" si="0"/>
        <v>0</v>
      </c>
    </row>
    <row r="28" spans="1:7" x14ac:dyDescent="0.2">
      <c r="C28" s="12">
        <v>8</v>
      </c>
      <c r="D28" s="17" t="s">
        <v>58</v>
      </c>
      <c r="E28" s="14">
        <v>79</v>
      </c>
      <c r="F28" s="19"/>
      <c r="G28" s="16">
        <f t="shared" si="0"/>
        <v>0</v>
      </c>
    </row>
    <row r="29" spans="1:7" x14ac:dyDescent="0.2">
      <c r="C29" s="12">
        <v>9</v>
      </c>
      <c r="D29" s="17" t="s">
        <v>59</v>
      </c>
      <c r="E29" s="14">
        <v>72</v>
      </c>
      <c r="F29" s="19"/>
      <c r="G29" s="16">
        <f t="shared" si="0"/>
        <v>0</v>
      </c>
    </row>
    <row r="30" spans="1:7" x14ac:dyDescent="0.2">
      <c r="C30" s="12">
        <v>10</v>
      </c>
      <c r="D30" s="21" t="s">
        <v>83</v>
      </c>
      <c r="E30" s="14">
        <v>41</v>
      </c>
      <c r="F30" s="19"/>
      <c r="G30" s="16">
        <f t="shared" si="0"/>
        <v>0</v>
      </c>
    </row>
    <row r="31" spans="1:7" ht="24" x14ac:dyDescent="0.2">
      <c r="C31" s="77">
        <v>11</v>
      </c>
      <c r="D31" s="21" t="s">
        <v>60</v>
      </c>
      <c r="E31" s="18">
        <v>215</v>
      </c>
      <c r="F31" s="19"/>
      <c r="G31" s="32">
        <f t="shared" si="0"/>
        <v>0</v>
      </c>
    </row>
    <row r="32" spans="1:7" ht="12.75" thickBot="1" x14ac:dyDescent="0.25">
      <c r="C32" s="64">
        <v>12</v>
      </c>
      <c r="D32" s="65" t="s">
        <v>61</v>
      </c>
      <c r="E32" s="79">
        <v>8</v>
      </c>
      <c r="F32" s="67"/>
      <c r="G32" s="80">
        <f>(E32*F32)*12</f>
        <v>0</v>
      </c>
    </row>
    <row r="33" spans="1:8" ht="17.45" customHeight="1" x14ac:dyDescent="0.2">
      <c r="C33" s="198" t="s">
        <v>20</v>
      </c>
      <c r="D33" s="199"/>
      <c r="E33" s="199"/>
      <c r="F33" s="199"/>
      <c r="G33" s="16">
        <f>SUM(G21:G32)</f>
        <v>0</v>
      </c>
    </row>
    <row r="34" spans="1:8" ht="17.45" customHeight="1" x14ac:dyDescent="0.2">
      <c r="C34" s="157" t="s">
        <v>21</v>
      </c>
      <c r="D34" s="158"/>
      <c r="E34" s="158"/>
      <c r="F34" s="159"/>
      <c r="G34" s="25">
        <f>G33*15%</f>
        <v>0</v>
      </c>
    </row>
    <row r="35" spans="1:8" ht="17.45" customHeight="1" x14ac:dyDescent="0.2">
      <c r="C35" s="157" t="s">
        <v>26</v>
      </c>
      <c r="D35" s="158"/>
      <c r="E35" s="158"/>
      <c r="F35" s="159"/>
      <c r="G35" s="33">
        <f>G33+G34</f>
        <v>0</v>
      </c>
    </row>
    <row r="36" spans="1:8" ht="17.45" customHeight="1" x14ac:dyDescent="0.2">
      <c r="C36" s="157" t="s">
        <v>27</v>
      </c>
      <c r="D36" s="158"/>
      <c r="E36" s="158"/>
      <c r="F36" s="159"/>
      <c r="G36" s="33">
        <f>(G35*$D$74)+G35</f>
        <v>0</v>
      </c>
    </row>
    <row r="37" spans="1:8" ht="17.45" customHeight="1" thickBot="1" x14ac:dyDescent="0.25">
      <c r="C37" s="200" t="s">
        <v>28</v>
      </c>
      <c r="D37" s="201"/>
      <c r="E37" s="201"/>
      <c r="F37" s="202"/>
      <c r="G37" s="34">
        <f>(G36*$E$74)+G36</f>
        <v>0</v>
      </c>
    </row>
    <row r="38" spans="1:8" ht="17.45" customHeight="1" thickBot="1" x14ac:dyDescent="0.25">
      <c r="C38" s="160" t="s">
        <v>50</v>
      </c>
      <c r="D38" s="161"/>
      <c r="E38" s="161"/>
      <c r="F38" s="161"/>
      <c r="G38" s="69">
        <f>G35+G36+G37</f>
        <v>0</v>
      </c>
      <c r="H38" s="71"/>
    </row>
    <row r="39" spans="1:8" x14ac:dyDescent="0.2">
      <c r="A39" s="71"/>
      <c r="B39" s="71"/>
      <c r="C39" s="72"/>
      <c r="D39" s="72"/>
      <c r="E39" s="72"/>
      <c r="F39" s="72"/>
      <c r="G39" s="72"/>
      <c r="H39" s="76"/>
    </row>
    <row r="40" spans="1:8" ht="16.899999999999999" customHeight="1" thickBot="1" x14ac:dyDescent="0.25">
      <c r="A40" s="71"/>
      <c r="B40" s="71"/>
      <c r="C40" s="71"/>
      <c r="D40" s="71"/>
      <c r="E40" s="71"/>
      <c r="F40" s="74"/>
      <c r="G40" s="71"/>
      <c r="H40" s="71"/>
    </row>
    <row r="41" spans="1:8" ht="19.149999999999999" customHeight="1" thickBot="1" x14ac:dyDescent="0.3">
      <c r="C41" s="187" t="s">
        <v>22</v>
      </c>
      <c r="D41" s="188"/>
      <c r="E41" s="188"/>
      <c r="F41" s="188"/>
      <c r="G41" s="189"/>
    </row>
    <row r="42" spans="1:8" ht="24.75" thickBot="1" x14ac:dyDescent="0.25">
      <c r="C42" s="26" t="s">
        <v>11</v>
      </c>
      <c r="D42" s="9" t="s">
        <v>23</v>
      </c>
      <c r="E42" s="9" t="s">
        <v>13</v>
      </c>
      <c r="F42" s="10" t="s">
        <v>14</v>
      </c>
      <c r="G42" s="11" t="s">
        <v>15</v>
      </c>
    </row>
    <row r="43" spans="1:8" ht="19.149999999999999" customHeight="1" x14ac:dyDescent="0.2">
      <c r="C43" s="12">
        <v>1</v>
      </c>
      <c r="D43" s="27" t="s">
        <v>62</v>
      </c>
      <c r="E43" s="28">
        <v>125</v>
      </c>
      <c r="F43" s="29"/>
      <c r="G43" s="16">
        <f>(E43*F43)*12</f>
        <v>0</v>
      </c>
    </row>
    <row r="44" spans="1:8" ht="25.15" customHeight="1" x14ac:dyDescent="0.2">
      <c r="C44" s="12">
        <v>2</v>
      </c>
      <c r="D44" s="21" t="s">
        <v>63</v>
      </c>
      <c r="E44" s="28">
        <v>1334</v>
      </c>
      <c r="F44" s="30"/>
      <c r="G44" s="16">
        <f t="shared" ref="G44:G49" si="1">(E44*F44)*12</f>
        <v>0</v>
      </c>
    </row>
    <row r="45" spans="1:8" ht="19.149999999999999" customHeight="1" x14ac:dyDescent="0.2">
      <c r="C45" s="12">
        <v>3</v>
      </c>
      <c r="D45" s="21" t="s">
        <v>64</v>
      </c>
      <c r="E45" s="28">
        <v>1</v>
      </c>
      <c r="F45" s="30"/>
      <c r="G45" s="16">
        <f t="shared" si="1"/>
        <v>0</v>
      </c>
    </row>
    <row r="46" spans="1:8" ht="19.149999999999999" customHeight="1" x14ac:dyDescent="0.2">
      <c r="C46" s="12">
        <v>4</v>
      </c>
      <c r="D46" s="21" t="s">
        <v>24</v>
      </c>
      <c r="E46" s="28">
        <v>121</v>
      </c>
      <c r="F46" s="30"/>
      <c r="G46" s="16">
        <f t="shared" si="1"/>
        <v>0</v>
      </c>
    </row>
    <row r="47" spans="1:8" ht="19.149999999999999" customHeight="1" x14ac:dyDescent="0.2">
      <c r="C47" s="12">
        <v>5</v>
      </c>
      <c r="D47" s="21" t="s">
        <v>25</v>
      </c>
      <c r="E47" s="28">
        <v>18</v>
      </c>
      <c r="F47" s="30"/>
      <c r="G47" s="16">
        <f t="shared" si="1"/>
        <v>0</v>
      </c>
    </row>
    <row r="48" spans="1:8" ht="19.149999999999999" customHeight="1" x14ac:dyDescent="0.2">
      <c r="C48" s="12">
        <v>6</v>
      </c>
      <c r="D48" s="21" t="s">
        <v>66</v>
      </c>
      <c r="E48" s="28">
        <v>13</v>
      </c>
      <c r="F48" s="30"/>
      <c r="G48" s="16">
        <f t="shared" si="1"/>
        <v>0</v>
      </c>
    </row>
    <row r="49" spans="2:8" ht="19.149999999999999" customHeight="1" x14ac:dyDescent="0.2">
      <c r="C49" s="12">
        <v>7</v>
      </c>
      <c r="D49" s="21" t="s">
        <v>82</v>
      </c>
      <c r="E49" s="28">
        <v>172</v>
      </c>
      <c r="F49" s="30"/>
      <c r="G49" s="16">
        <f t="shared" si="1"/>
        <v>0</v>
      </c>
    </row>
    <row r="50" spans="2:8" ht="19.149999999999999" customHeight="1" thickBot="1" x14ac:dyDescent="0.25">
      <c r="C50" s="12">
        <v>8</v>
      </c>
      <c r="D50" s="21" t="s">
        <v>68</v>
      </c>
      <c r="E50" s="28">
        <v>5808</v>
      </c>
      <c r="F50" s="30"/>
      <c r="G50" s="16">
        <f>(E50*F50)*12</f>
        <v>0</v>
      </c>
    </row>
    <row r="51" spans="2:8" ht="17.45" customHeight="1" x14ac:dyDescent="0.2">
      <c r="C51" s="193" t="s">
        <v>20</v>
      </c>
      <c r="D51" s="194"/>
      <c r="E51" s="194"/>
      <c r="F51" s="195"/>
      <c r="G51" s="31">
        <f>SUM(G43:G50)</f>
        <v>0</v>
      </c>
    </row>
    <row r="52" spans="2:8" ht="17.45" customHeight="1" x14ac:dyDescent="0.2">
      <c r="C52" s="196" t="s">
        <v>21</v>
      </c>
      <c r="D52" s="197"/>
      <c r="E52" s="197"/>
      <c r="F52" s="197"/>
      <c r="G52" s="32">
        <f>G51*15%</f>
        <v>0</v>
      </c>
    </row>
    <row r="53" spans="2:8" ht="17.45" customHeight="1" x14ac:dyDescent="0.2">
      <c r="C53" s="196" t="s">
        <v>26</v>
      </c>
      <c r="D53" s="197"/>
      <c r="E53" s="197"/>
      <c r="F53" s="197"/>
      <c r="G53" s="33">
        <f>G51+G52</f>
        <v>0</v>
      </c>
    </row>
    <row r="54" spans="2:8" ht="17.45" customHeight="1" x14ac:dyDescent="0.2">
      <c r="C54" s="196" t="s">
        <v>27</v>
      </c>
      <c r="D54" s="197"/>
      <c r="E54" s="197"/>
      <c r="F54" s="197"/>
      <c r="G54" s="33">
        <f>(G53*$D$74)+G53</f>
        <v>0</v>
      </c>
    </row>
    <row r="55" spans="2:8" ht="17.45" customHeight="1" thickBot="1" x14ac:dyDescent="0.25">
      <c r="C55" s="203" t="s">
        <v>28</v>
      </c>
      <c r="D55" s="204"/>
      <c r="E55" s="204"/>
      <c r="F55" s="204"/>
      <c r="G55" s="34">
        <f>(G54*$E$74)+G54</f>
        <v>0</v>
      </c>
    </row>
    <row r="56" spans="2:8" ht="17.45" customHeight="1" thickBot="1" x14ac:dyDescent="0.25">
      <c r="C56" s="205" t="s">
        <v>29</v>
      </c>
      <c r="D56" s="206"/>
      <c r="E56" s="206"/>
      <c r="F56" s="207"/>
      <c r="G56" s="69">
        <f>G55+G54+G53</f>
        <v>0</v>
      </c>
    </row>
    <row r="57" spans="2:8" x14ac:dyDescent="0.2">
      <c r="B57" s="71"/>
      <c r="C57" s="72"/>
      <c r="D57" s="72"/>
      <c r="E57" s="72"/>
      <c r="F57" s="72"/>
      <c r="G57" s="72"/>
      <c r="H57" s="73"/>
    </row>
    <row r="58" spans="2:8" ht="12.75" thickBot="1" x14ac:dyDescent="0.25">
      <c r="B58" s="71"/>
      <c r="C58" s="71"/>
      <c r="D58" s="71"/>
      <c r="E58" s="71"/>
      <c r="F58" s="74"/>
      <c r="G58" s="71"/>
      <c r="H58" s="71"/>
    </row>
    <row r="59" spans="2:8" ht="16.5" thickBot="1" x14ac:dyDescent="0.3">
      <c r="C59" s="187" t="s">
        <v>30</v>
      </c>
      <c r="D59" s="188"/>
      <c r="E59" s="188"/>
      <c r="F59" s="188"/>
      <c r="G59" s="189"/>
    </row>
    <row r="60" spans="2:8" ht="24.75" thickBot="1" x14ac:dyDescent="0.25">
      <c r="C60" s="49" t="s">
        <v>11</v>
      </c>
      <c r="D60" s="35" t="s">
        <v>31</v>
      </c>
      <c r="E60" s="75" t="s">
        <v>13</v>
      </c>
      <c r="F60" s="10" t="s">
        <v>14</v>
      </c>
      <c r="G60" s="11" t="s">
        <v>15</v>
      </c>
    </row>
    <row r="61" spans="2:8" ht="36" x14ac:dyDescent="0.2">
      <c r="C61" s="36">
        <v>1</v>
      </c>
      <c r="D61" s="13" t="s">
        <v>85</v>
      </c>
      <c r="E61" s="37">
        <v>341</v>
      </c>
      <c r="F61" s="38"/>
      <c r="G61" s="39">
        <f>(E61*F61)*12</f>
        <v>0</v>
      </c>
    </row>
    <row r="62" spans="2:8" s="53" customFormat="1" ht="24" x14ac:dyDescent="0.2">
      <c r="C62" s="55">
        <v>2</v>
      </c>
      <c r="D62" s="21" t="s">
        <v>80</v>
      </c>
      <c r="E62" s="48">
        <v>91</v>
      </c>
      <c r="F62" s="56"/>
      <c r="G62" s="39">
        <f>(E62*F62)*6</f>
        <v>0</v>
      </c>
    </row>
    <row r="63" spans="2:8" s="53" customFormat="1" ht="24.75" thickBot="1" x14ac:dyDescent="0.25">
      <c r="C63" s="57">
        <v>3</v>
      </c>
      <c r="D63" s="22" t="s">
        <v>84</v>
      </c>
      <c r="E63" s="58">
        <v>8</v>
      </c>
      <c r="F63" s="59"/>
      <c r="G63" s="39">
        <f>(E63*F63)*12</f>
        <v>0</v>
      </c>
    </row>
    <row r="64" spans="2:8" ht="18" customHeight="1" x14ac:dyDescent="0.2">
      <c r="C64" s="208" t="s">
        <v>20</v>
      </c>
      <c r="D64" s="209"/>
      <c r="E64" s="209"/>
      <c r="F64" s="210"/>
      <c r="G64" s="31">
        <f>SUM(G61:G63)</f>
        <v>0</v>
      </c>
    </row>
    <row r="65" spans="2:9" ht="18" customHeight="1" x14ac:dyDescent="0.2">
      <c r="C65" s="157" t="s">
        <v>21</v>
      </c>
      <c r="D65" s="158"/>
      <c r="E65" s="158"/>
      <c r="F65" s="159"/>
      <c r="G65" s="32">
        <f>G64*15%</f>
        <v>0</v>
      </c>
    </row>
    <row r="66" spans="2:9" ht="18" customHeight="1" x14ac:dyDescent="0.2">
      <c r="C66" s="157" t="s">
        <v>33</v>
      </c>
      <c r="D66" s="158"/>
      <c r="E66" s="158"/>
      <c r="F66" s="159"/>
      <c r="G66" s="33">
        <f>G64+G65</f>
        <v>0</v>
      </c>
    </row>
    <row r="67" spans="2:9" ht="18" customHeight="1" x14ac:dyDescent="0.2">
      <c r="C67" s="157" t="s">
        <v>34</v>
      </c>
      <c r="D67" s="158"/>
      <c r="E67" s="158"/>
      <c r="F67" s="159"/>
      <c r="G67" s="33">
        <f>(G66*$D$74)+G66</f>
        <v>0</v>
      </c>
    </row>
    <row r="68" spans="2:9" ht="18" customHeight="1" thickBot="1" x14ac:dyDescent="0.25">
      <c r="C68" s="157" t="s">
        <v>35</v>
      </c>
      <c r="D68" s="158"/>
      <c r="E68" s="158"/>
      <c r="F68" s="159"/>
      <c r="G68" s="33">
        <f>(G67*$E$74)+G67</f>
        <v>0</v>
      </c>
    </row>
    <row r="69" spans="2:9" ht="18" customHeight="1" thickBot="1" x14ac:dyDescent="0.25">
      <c r="C69" s="160" t="s">
        <v>36</v>
      </c>
      <c r="D69" s="161"/>
      <c r="E69" s="161"/>
      <c r="F69" s="161"/>
      <c r="G69" s="69">
        <f>G68+G67+G66</f>
        <v>0</v>
      </c>
    </row>
    <row r="70" spans="2:9" ht="18" customHeight="1" x14ac:dyDescent="0.2">
      <c r="B70" s="71"/>
      <c r="C70" s="72"/>
      <c r="D70" s="72"/>
      <c r="E70" s="72"/>
      <c r="F70" s="72"/>
      <c r="G70" s="72"/>
      <c r="H70" s="73"/>
      <c r="I70" s="71"/>
    </row>
    <row r="71" spans="2:9" x14ac:dyDescent="0.2">
      <c r="B71" s="71"/>
      <c r="C71" s="71"/>
      <c r="D71" s="71"/>
      <c r="E71" s="71"/>
      <c r="F71" s="74"/>
      <c r="G71" s="71"/>
      <c r="H71" s="71"/>
      <c r="I71" s="71"/>
    </row>
    <row r="72" spans="2:9" ht="15.6" customHeight="1" thickBot="1" x14ac:dyDescent="0.25">
      <c r="C72" s="162" t="s">
        <v>37</v>
      </c>
      <c r="D72" s="162"/>
      <c r="E72" s="162"/>
      <c r="F72" s="162"/>
      <c r="G72" s="70"/>
    </row>
    <row r="73" spans="2:9" ht="15.75" thickBot="1" x14ac:dyDescent="0.3">
      <c r="C73" s="40" t="s">
        <v>0</v>
      </c>
      <c r="D73" s="41" t="s">
        <v>38</v>
      </c>
      <c r="E73" s="41" t="s">
        <v>39</v>
      </c>
      <c r="F73" s="42" t="s">
        <v>40</v>
      </c>
      <c r="G73" s="60"/>
    </row>
    <row r="74" spans="2:9" ht="15" customHeight="1" thickBot="1" x14ac:dyDescent="0.25">
      <c r="C74" s="43" t="s">
        <v>41</v>
      </c>
      <c r="D74" s="44"/>
      <c r="E74" s="44"/>
      <c r="F74" s="45"/>
      <c r="G74" s="60"/>
    </row>
    <row r="76" spans="2:9" ht="12.75" thickBot="1" x14ac:dyDescent="0.25"/>
    <row r="77" spans="2:9" ht="15.75" thickBot="1" x14ac:dyDescent="0.3">
      <c r="C77" s="155" t="s">
        <v>42</v>
      </c>
      <c r="D77" s="156"/>
      <c r="E77" s="46">
        <f>G38+G56+G69</f>
        <v>0</v>
      </c>
    </row>
    <row r="80" spans="2:9" ht="14.25" x14ac:dyDescent="0.2">
      <c r="B80" s="60"/>
      <c r="C80" s="60"/>
      <c r="D80" s="60"/>
      <c r="E80" s="61"/>
      <c r="F80" s="60"/>
    </row>
    <row r="81" spans="2:6" ht="11.45" customHeight="1" thickBot="1" x14ac:dyDescent="0.25">
      <c r="B81" s="60"/>
      <c r="C81" s="62"/>
      <c r="D81" s="60"/>
      <c r="E81" s="63"/>
      <c r="F81" s="60"/>
    </row>
    <row r="82" spans="2:6" ht="12" customHeight="1" x14ac:dyDescent="0.2">
      <c r="B82" s="60"/>
      <c r="C82" s="60"/>
      <c r="D82" s="60"/>
      <c r="E82" s="61"/>
      <c r="F82" s="60"/>
    </row>
    <row r="83" spans="2:6" ht="14.25" x14ac:dyDescent="0.2">
      <c r="C83" s="47" t="s">
        <v>43</v>
      </c>
      <c r="E83" s="3" t="s">
        <v>44</v>
      </c>
      <c r="F83" s="1"/>
    </row>
  </sheetData>
  <mergeCells count="36">
    <mergeCell ref="C67:F67"/>
    <mergeCell ref="C68:F68"/>
    <mergeCell ref="C69:F69"/>
    <mergeCell ref="C72:F72"/>
    <mergeCell ref="C77:D77"/>
    <mergeCell ref="C66:F66"/>
    <mergeCell ref="C38:F38"/>
    <mergeCell ref="C41:G41"/>
    <mergeCell ref="C51:F51"/>
    <mergeCell ref="C52:F52"/>
    <mergeCell ref="C53:F53"/>
    <mergeCell ref="C54:F54"/>
    <mergeCell ref="C55:F55"/>
    <mergeCell ref="C56:F56"/>
    <mergeCell ref="C59:G59"/>
    <mergeCell ref="C64:F64"/>
    <mergeCell ref="C65:F65"/>
    <mergeCell ref="C37:F37"/>
    <mergeCell ref="C10:G10"/>
    <mergeCell ref="C11:G11"/>
    <mergeCell ref="C12:G13"/>
    <mergeCell ref="C14:G14"/>
    <mergeCell ref="C15:G15"/>
    <mergeCell ref="C18:G18"/>
    <mergeCell ref="C19:G19"/>
    <mergeCell ref="C33:F33"/>
    <mergeCell ref="C34:F34"/>
    <mergeCell ref="C35:F35"/>
    <mergeCell ref="C36:F36"/>
    <mergeCell ref="C9:G9"/>
    <mergeCell ref="D2:G2"/>
    <mergeCell ref="D5:G5"/>
    <mergeCell ref="C7:G7"/>
    <mergeCell ref="C8:G8"/>
    <mergeCell ref="D3:G3"/>
    <mergeCell ref="C4:G4"/>
  </mergeCells>
  <pageMargins left="0.7" right="0.7" top="0.75" bottom="0.75" header="0.3" footer="0.3"/>
  <pageSetup scale="40" orientation="portrait" r:id="rId1"/>
  <ignoredErrors>
    <ignoredError sqref="G62"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EECE1-B979-4AA7-B802-921CFEC178F4}">
  <sheetPr>
    <pageSetUpPr fitToPage="1"/>
  </sheetPr>
  <dimension ref="A1:I81"/>
  <sheetViews>
    <sheetView topLeftCell="A53" zoomScale="120" zoomScaleNormal="120" workbookViewId="0">
      <selection activeCell="H66" sqref="H66"/>
    </sheetView>
  </sheetViews>
  <sheetFormatPr defaultColWidth="8.85546875" defaultRowHeight="12" x14ac:dyDescent="0.2"/>
  <cols>
    <col min="1" max="2" width="8.85546875" style="1"/>
    <col min="3" max="3" width="24.5703125" style="1" bestFit="1" customWidth="1"/>
    <col min="4" max="4" width="39.7109375" style="1" customWidth="1"/>
    <col min="5" max="5" width="22.7109375" style="1" customWidth="1"/>
    <col min="6" max="6" width="22.42578125" style="2" customWidth="1"/>
    <col min="7" max="7" width="18.7109375" style="1" customWidth="1"/>
    <col min="8" max="8" width="23" style="1" customWidth="1"/>
    <col min="9" max="16384" width="8.85546875" style="1"/>
  </cols>
  <sheetData>
    <row r="1" spans="1:7" ht="12.75" thickBot="1" x14ac:dyDescent="0.25"/>
    <row r="2" spans="1:7" s="3" customFormat="1" ht="15" thickBot="1" x14ac:dyDescent="0.25">
      <c r="C2" s="4" t="s">
        <v>1</v>
      </c>
      <c r="D2" s="175" t="s">
        <v>113</v>
      </c>
      <c r="E2" s="176"/>
      <c r="F2" s="176"/>
      <c r="G2" s="177"/>
    </row>
    <row r="3" spans="1:7" s="5" customFormat="1" ht="28.5" customHeight="1" thickBot="1" x14ac:dyDescent="0.3">
      <c r="C3" s="4" t="s">
        <v>2</v>
      </c>
      <c r="D3" s="181" t="s">
        <v>112</v>
      </c>
      <c r="E3" s="182"/>
      <c r="F3" s="182"/>
      <c r="G3" s="183"/>
    </row>
    <row r="4" spans="1:7" s="3" customFormat="1" ht="15" customHeight="1" thickBot="1" x14ac:dyDescent="0.25">
      <c r="C4" s="184" t="s">
        <v>123</v>
      </c>
      <c r="D4" s="185"/>
      <c r="E4" s="185"/>
      <c r="F4" s="185"/>
      <c r="G4" s="186"/>
    </row>
    <row r="5" spans="1:7" s="3" customFormat="1" ht="15" thickBot="1" x14ac:dyDescent="0.25">
      <c r="C5" s="4" t="s">
        <v>3</v>
      </c>
      <c r="D5" s="178"/>
      <c r="E5" s="179"/>
      <c r="F5" s="179"/>
      <c r="G5" s="180"/>
    </row>
    <row r="6" spans="1:7" customFormat="1" ht="16.899999999999999" customHeight="1" x14ac:dyDescent="0.25">
      <c r="A6" s="3"/>
      <c r="B6" s="1"/>
      <c r="C6" s="50" t="s">
        <v>4</v>
      </c>
      <c r="D6" s="51"/>
      <c r="E6" s="51"/>
      <c r="F6" s="51"/>
      <c r="G6" s="52"/>
    </row>
    <row r="7" spans="1:7" customFormat="1" ht="15.75" x14ac:dyDescent="0.25">
      <c r="A7" s="3"/>
      <c r="B7" s="1"/>
      <c r="C7" s="172" t="s">
        <v>45</v>
      </c>
      <c r="D7" s="173"/>
      <c r="E7" s="173"/>
      <c r="F7" s="173"/>
      <c r="G7" s="174"/>
    </row>
    <row r="8" spans="1:7" customFormat="1" ht="29.45" customHeight="1" x14ac:dyDescent="0.25">
      <c r="A8" s="3"/>
      <c r="B8" s="1"/>
      <c r="C8" s="169" t="s">
        <v>5</v>
      </c>
      <c r="D8" s="170"/>
      <c r="E8" s="170"/>
      <c r="F8" s="170"/>
      <c r="G8" s="171"/>
    </row>
    <row r="9" spans="1:7" customFormat="1" ht="15.75" x14ac:dyDescent="0.25">
      <c r="A9" s="3"/>
      <c r="B9" s="1"/>
      <c r="C9" s="172" t="s">
        <v>6</v>
      </c>
      <c r="D9" s="173"/>
      <c r="E9" s="173"/>
      <c r="F9" s="173"/>
      <c r="G9" s="174"/>
    </row>
    <row r="10" spans="1:7" customFormat="1" ht="32.450000000000003" customHeight="1" x14ac:dyDescent="0.25">
      <c r="A10" s="3"/>
      <c r="B10" s="1"/>
      <c r="C10" s="169" t="s">
        <v>46</v>
      </c>
      <c r="D10" s="170"/>
      <c r="E10" s="170"/>
      <c r="F10" s="170"/>
      <c r="G10" s="171"/>
    </row>
    <row r="11" spans="1:7" s="6" customFormat="1" ht="16.5" customHeight="1" x14ac:dyDescent="0.25">
      <c r="A11" s="3"/>
      <c r="C11" s="172" t="s">
        <v>7</v>
      </c>
      <c r="D11" s="173"/>
      <c r="E11" s="173"/>
      <c r="F11" s="173"/>
      <c r="G11" s="174"/>
    </row>
    <row r="12" spans="1:7" customFormat="1" ht="15.6" customHeight="1" x14ac:dyDescent="0.25">
      <c r="A12" s="3"/>
      <c r="B12" s="1"/>
      <c r="C12" s="169" t="s">
        <v>8</v>
      </c>
      <c r="D12" s="170"/>
      <c r="E12" s="170"/>
      <c r="F12" s="170"/>
      <c r="G12" s="171"/>
    </row>
    <row r="13" spans="1:7" customFormat="1" ht="15" x14ac:dyDescent="0.25">
      <c r="A13" s="3"/>
      <c r="B13" s="1"/>
      <c r="C13" s="169"/>
      <c r="D13" s="170"/>
      <c r="E13" s="170"/>
      <c r="F13" s="170"/>
      <c r="G13" s="171"/>
    </row>
    <row r="14" spans="1:7" customFormat="1" ht="30.6" customHeight="1" x14ac:dyDescent="0.25">
      <c r="A14" s="3"/>
      <c r="B14" s="1"/>
      <c r="C14" s="163" t="s">
        <v>9</v>
      </c>
      <c r="D14" s="164"/>
      <c r="E14" s="164"/>
      <c r="F14" s="164"/>
      <c r="G14" s="165"/>
    </row>
    <row r="15" spans="1:7" customFormat="1" ht="100.15" customHeight="1" thickBot="1" x14ac:dyDescent="0.3">
      <c r="A15" s="3"/>
      <c r="B15" s="1"/>
      <c r="C15" s="166" t="s">
        <v>49</v>
      </c>
      <c r="D15" s="167"/>
      <c r="E15" s="167"/>
      <c r="F15" s="167"/>
      <c r="G15" s="168"/>
    </row>
    <row r="17" spans="1:7" ht="12.75" thickBot="1" x14ac:dyDescent="0.25"/>
    <row r="18" spans="1:7" ht="16.5" thickBot="1" x14ac:dyDescent="0.3">
      <c r="A18" s="7"/>
      <c r="B18" s="7"/>
      <c r="C18" s="187" t="s">
        <v>10</v>
      </c>
      <c r="D18" s="188"/>
      <c r="E18" s="188"/>
      <c r="F18" s="188"/>
      <c r="G18" s="189"/>
    </row>
    <row r="19" spans="1:7" ht="34.9" customHeight="1" thickBot="1" x14ac:dyDescent="0.3">
      <c r="A19" s="7"/>
      <c r="B19" s="7"/>
      <c r="C19" s="190" t="s">
        <v>48</v>
      </c>
      <c r="D19" s="191"/>
      <c r="E19" s="191"/>
      <c r="F19" s="191"/>
      <c r="G19" s="192"/>
    </row>
    <row r="20" spans="1:7" ht="25.9" customHeight="1" thickBot="1" x14ac:dyDescent="0.25">
      <c r="C20" s="8" t="s">
        <v>11</v>
      </c>
      <c r="D20" s="9" t="s">
        <v>12</v>
      </c>
      <c r="E20" s="9" t="s">
        <v>13</v>
      </c>
      <c r="F20" s="10" t="s">
        <v>14</v>
      </c>
      <c r="G20" s="11" t="s">
        <v>15</v>
      </c>
    </row>
    <row r="21" spans="1:7" x14ac:dyDescent="0.2">
      <c r="C21" s="12">
        <v>1</v>
      </c>
      <c r="D21" s="27" t="s">
        <v>51</v>
      </c>
      <c r="E21" s="54">
        <v>26</v>
      </c>
      <c r="F21" s="15"/>
      <c r="G21" s="16">
        <f>(E21*F21)*12</f>
        <v>0</v>
      </c>
    </row>
    <row r="22" spans="1:7" x14ac:dyDescent="0.2">
      <c r="C22" s="12">
        <v>2</v>
      </c>
      <c r="D22" s="17" t="s">
        <v>52</v>
      </c>
      <c r="E22" s="14">
        <v>39</v>
      </c>
      <c r="F22" s="19"/>
      <c r="G22" s="16">
        <f t="shared" ref="G22:G31" si="0">(E22*F22)*12</f>
        <v>0</v>
      </c>
    </row>
    <row r="23" spans="1:7" x14ac:dyDescent="0.2">
      <c r="C23" s="12">
        <v>3</v>
      </c>
      <c r="D23" s="20" t="s">
        <v>18</v>
      </c>
      <c r="E23" s="14">
        <v>13</v>
      </c>
      <c r="F23" s="19"/>
      <c r="G23" s="16">
        <f t="shared" si="0"/>
        <v>0</v>
      </c>
    </row>
    <row r="24" spans="1:7" x14ac:dyDescent="0.2">
      <c r="C24" s="12">
        <v>4</v>
      </c>
      <c r="D24" s="17" t="s">
        <v>73</v>
      </c>
      <c r="E24" s="14">
        <v>45</v>
      </c>
      <c r="F24" s="19"/>
      <c r="G24" s="16">
        <f t="shared" si="0"/>
        <v>0</v>
      </c>
    </row>
    <row r="25" spans="1:7" x14ac:dyDescent="0.2">
      <c r="C25" s="12">
        <v>5</v>
      </c>
      <c r="D25" s="21" t="s">
        <v>55</v>
      </c>
      <c r="E25" s="14">
        <v>45</v>
      </c>
      <c r="F25" s="19"/>
      <c r="G25" s="16">
        <f t="shared" si="0"/>
        <v>0</v>
      </c>
    </row>
    <row r="26" spans="1:7" x14ac:dyDescent="0.2">
      <c r="C26" s="12">
        <v>6</v>
      </c>
      <c r="D26" s="106" t="s">
        <v>56</v>
      </c>
      <c r="E26" s="14">
        <v>28</v>
      </c>
      <c r="F26" s="19"/>
      <c r="G26" s="16">
        <f t="shared" si="0"/>
        <v>0</v>
      </c>
    </row>
    <row r="27" spans="1:7" ht="24" x14ac:dyDescent="0.2">
      <c r="C27" s="12">
        <v>7</v>
      </c>
      <c r="D27" s="106" t="s">
        <v>57</v>
      </c>
      <c r="E27" s="14">
        <v>39</v>
      </c>
      <c r="F27" s="19"/>
      <c r="G27" s="16">
        <f t="shared" si="0"/>
        <v>0</v>
      </c>
    </row>
    <row r="28" spans="1:7" x14ac:dyDescent="0.2">
      <c r="C28" s="12">
        <v>8</v>
      </c>
      <c r="D28" s="17" t="s">
        <v>58</v>
      </c>
      <c r="E28" s="14">
        <v>27</v>
      </c>
      <c r="F28" s="19"/>
      <c r="G28" s="16">
        <f t="shared" si="0"/>
        <v>0</v>
      </c>
    </row>
    <row r="29" spans="1:7" x14ac:dyDescent="0.2">
      <c r="C29" s="12">
        <v>9</v>
      </c>
      <c r="D29" s="17" t="s">
        <v>59</v>
      </c>
      <c r="E29" s="14">
        <v>27</v>
      </c>
      <c r="F29" s="19"/>
      <c r="G29" s="16">
        <f t="shared" si="0"/>
        <v>0</v>
      </c>
    </row>
    <row r="30" spans="1:7" ht="24" x14ac:dyDescent="0.2">
      <c r="C30" s="12">
        <v>10</v>
      </c>
      <c r="D30" s="106" t="s">
        <v>60</v>
      </c>
      <c r="E30" s="14">
        <v>58</v>
      </c>
      <c r="F30" s="19"/>
      <c r="G30" s="16">
        <f t="shared" si="0"/>
        <v>0</v>
      </c>
    </row>
    <row r="31" spans="1:7" ht="12.75" thickBot="1" x14ac:dyDescent="0.25">
      <c r="C31" s="78">
        <v>11</v>
      </c>
      <c r="D31" s="65" t="s">
        <v>61</v>
      </c>
      <c r="E31" s="79">
        <v>2</v>
      </c>
      <c r="F31" s="67"/>
      <c r="G31" s="80">
        <f t="shared" si="0"/>
        <v>0</v>
      </c>
    </row>
    <row r="32" spans="1:7" ht="17.45" customHeight="1" x14ac:dyDescent="0.2">
      <c r="C32" s="198" t="s">
        <v>20</v>
      </c>
      <c r="D32" s="199"/>
      <c r="E32" s="199"/>
      <c r="F32" s="199"/>
      <c r="G32" s="16">
        <f>SUM(G21:G31)</f>
        <v>0</v>
      </c>
    </row>
    <row r="33" spans="1:8" ht="17.45" customHeight="1" x14ac:dyDescent="0.2">
      <c r="C33" s="157" t="s">
        <v>21</v>
      </c>
      <c r="D33" s="158"/>
      <c r="E33" s="158"/>
      <c r="F33" s="159"/>
      <c r="G33" s="25">
        <f>G32*15%</f>
        <v>0</v>
      </c>
    </row>
    <row r="34" spans="1:8" ht="17.45" customHeight="1" x14ac:dyDescent="0.2">
      <c r="C34" s="157" t="s">
        <v>26</v>
      </c>
      <c r="D34" s="158"/>
      <c r="E34" s="158"/>
      <c r="F34" s="159"/>
      <c r="G34" s="33">
        <f>G32+G33</f>
        <v>0</v>
      </c>
    </row>
    <row r="35" spans="1:8" ht="17.45" customHeight="1" x14ac:dyDescent="0.2">
      <c r="C35" s="157" t="s">
        <v>27</v>
      </c>
      <c r="D35" s="158"/>
      <c r="E35" s="158"/>
      <c r="F35" s="159"/>
      <c r="G35" s="33">
        <f>(G34*$D$72)+G34</f>
        <v>0</v>
      </c>
    </row>
    <row r="36" spans="1:8" ht="17.45" customHeight="1" thickBot="1" x14ac:dyDescent="0.25">
      <c r="C36" s="200" t="s">
        <v>28</v>
      </c>
      <c r="D36" s="201"/>
      <c r="E36" s="201"/>
      <c r="F36" s="202"/>
      <c r="G36" s="34">
        <f>(G35*$E$72)+G35</f>
        <v>0</v>
      </c>
    </row>
    <row r="37" spans="1:8" ht="17.45" customHeight="1" thickBot="1" x14ac:dyDescent="0.25">
      <c r="C37" s="160" t="s">
        <v>50</v>
      </c>
      <c r="D37" s="161"/>
      <c r="E37" s="161"/>
      <c r="F37" s="161"/>
      <c r="G37" s="69">
        <f>G34+G35+G36</f>
        <v>0</v>
      </c>
      <c r="H37" s="71"/>
    </row>
    <row r="38" spans="1:8" x14ac:dyDescent="0.2">
      <c r="A38" s="71"/>
      <c r="B38" s="71"/>
      <c r="C38" s="72"/>
      <c r="D38" s="72"/>
      <c r="E38" s="72"/>
      <c r="F38" s="72"/>
      <c r="G38" s="72"/>
      <c r="H38" s="76"/>
    </row>
    <row r="39" spans="1:8" ht="16.899999999999999" customHeight="1" thickBot="1" x14ac:dyDescent="0.25">
      <c r="A39" s="71"/>
      <c r="B39" s="71"/>
      <c r="C39" s="71"/>
      <c r="D39" s="71"/>
      <c r="E39" s="71"/>
      <c r="F39" s="74"/>
      <c r="G39" s="71"/>
      <c r="H39" s="71"/>
    </row>
    <row r="40" spans="1:8" ht="19.149999999999999" customHeight="1" thickBot="1" x14ac:dyDescent="0.3">
      <c r="C40" s="187" t="s">
        <v>22</v>
      </c>
      <c r="D40" s="188"/>
      <c r="E40" s="188"/>
      <c r="F40" s="188"/>
      <c r="G40" s="189"/>
    </row>
    <row r="41" spans="1:8" ht="24.75" thickBot="1" x14ac:dyDescent="0.25">
      <c r="C41" s="26" t="s">
        <v>11</v>
      </c>
      <c r="D41" s="9" t="s">
        <v>23</v>
      </c>
      <c r="E41" s="9" t="s">
        <v>13</v>
      </c>
      <c r="F41" s="10" t="s">
        <v>14</v>
      </c>
      <c r="G41" s="11" t="s">
        <v>15</v>
      </c>
    </row>
    <row r="42" spans="1:8" ht="19.149999999999999" customHeight="1" x14ac:dyDescent="0.2">
      <c r="C42" s="12">
        <v>1</v>
      </c>
      <c r="D42" s="27" t="s">
        <v>62</v>
      </c>
      <c r="E42" s="28">
        <v>23</v>
      </c>
      <c r="F42" s="29"/>
      <c r="G42" s="16">
        <f>(E42*F42)*12</f>
        <v>0</v>
      </c>
    </row>
    <row r="43" spans="1:8" ht="25.15" customHeight="1" x14ac:dyDescent="0.2">
      <c r="C43" s="12">
        <v>2</v>
      </c>
      <c r="D43" s="21" t="s">
        <v>63</v>
      </c>
      <c r="E43" s="28">
        <v>180</v>
      </c>
      <c r="F43" s="30"/>
      <c r="G43" s="16">
        <f t="shared" ref="G43:G47" si="1">(E43*F43)*12</f>
        <v>0</v>
      </c>
    </row>
    <row r="44" spans="1:8" ht="19.149999999999999" customHeight="1" x14ac:dyDescent="0.2">
      <c r="C44" s="12">
        <v>3</v>
      </c>
      <c r="D44" s="21" t="s">
        <v>24</v>
      </c>
      <c r="E44" s="28">
        <v>20</v>
      </c>
      <c r="F44" s="30"/>
      <c r="G44" s="16">
        <f t="shared" si="1"/>
        <v>0</v>
      </c>
    </row>
    <row r="45" spans="1:8" ht="19.149999999999999" customHeight="1" x14ac:dyDescent="0.2">
      <c r="C45" s="12">
        <v>4</v>
      </c>
      <c r="D45" s="21" t="s">
        <v>25</v>
      </c>
      <c r="E45" s="28">
        <v>20</v>
      </c>
      <c r="F45" s="30"/>
      <c r="G45" s="16">
        <f t="shared" si="1"/>
        <v>0</v>
      </c>
    </row>
    <row r="46" spans="1:8" ht="19.149999999999999" customHeight="1" x14ac:dyDescent="0.2">
      <c r="C46" s="12">
        <v>5</v>
      </c>
      <c r="D46" s="21" t="s">
        <v>66</v>
      </c>
      <c r="E46" s="28">
        <v>45</v>
      </c>
      <c r="F46" s="30"/>
      <c r="G46" s="16">
        <f t="shared" si="1"/>
        <v>0</v>
      </c>
    </row>
    <row r="47" spans="1:8" ht="19.149999999999999" customHeight="1" x14ac:dyDescent="0.2">
      <c r="C47" s="12">
        <v>6</v>
      </c>
      <c r="D47" s="21" t="s">
        <v>77</v>
      </c>
      <c r="E47" s="28">
        <v>20</v>
      </c>
      <c r="F47" s="30"/>
      <c r="G47" s="16">
        <f t="shared" si="1"/>
        <v>0</v>
      </c>
    </row>
    <row r="48" spans="1:8" ht="19.149999999999999" customHeight="1" thickBot="1" x14ac:dyDescent="0.25">
      <c r="C48" s="12">
        <v>7</v>
      </c>
      <c r="D48" s="21" t="s">
        <v>68</v>
      </c>
      <c r="E48" s="28">
        <v>100</v>
      </c>
      <c r="F48" s="30"/>
      <c r="G48" s="16">
        <f>(E48*F48)*12</f>
        <v>0</v>
      </c>
    </row>
    <row r="49" spans="2:8" ht="17.45" customHeight="1" x14ac:dyDescent="0.2">
      <c r="C49" s="193" t="s">
        <v>20</v>
      </c>
      <c r="D49" s="194"/>
      <c r="E49" s="194"/>
      <c r="F49" s="195"/>
      <c r="G49" s="31">
        <f>SUM(G42:G48)</f>
        <v>0</v>
      </c>
    </row>
    <row r="50" spans="2:8" ht="17.45" customHeight="1" x14ac:dyDescent="0.2">
      <c r="C50" s="196" t="s">
        <v>21</v>
      </c>
      <c r="D50" s="197"/>
      <c r="E50" s="197"/>
      <c r="F50" s="197"/>
      <c r="G50" s="32">
        <f>G49*15%</f>
        <v>0</v>
      </c>
    </row>
    <row r="51" spans="2:8" ht="17.45" customHeight="1" x14ac:dyDescent="0.2">
      <c r="C51" s="196" t="s">
        <v>26</v>
      </c>
      <c r="D51" s="197"/>
      <c r="E51" s="197"/>
      <c r="F51" s="197"/>
      <c r="G51" s="33">
        <f>G49+G50</f>
        <v>0</v>
      </c>
    </row>
    <row r="52" spans="2:8" ht="17.45" customHeight="1" x14ac:dyDescent="0.2">
      <c r="C52" s="196" t="s">
        <v>27</v>
      </c>
      <c r="D52" s="197"/>
      <c r="E52" s="197"/>
      <c r="F52" s="197"/>
      <c r="G52" s="33">
        <f>(G51*$D$72)+G51</f>
        <v>0</v>
      </c>
    </row>
    <row r="53" spans="2:8" ht="17.45" customHeight="1" thickBot="1" x14ac:dyDescent="0.25">
      <c r="C53" s="203" t="s">
        <v>28</v>
      </c>
      <c r="D53" s="204"/>
      <c r="E53" s="204"/>
      <c r="F53" s="204"/>
      <c r="G53" s="34">
        <f>(G52*$E$72)+G52</f>
        <v>0</v>
      </c>
    </row>
    <row r="54" spans="2:8" ht="17.45" customHeight="1" thickBot="1" x14ac:dyDescent="0.25">
      <c r="C54" s="205" t="s">
        <v>29</v>
      </c>
      <c r="D54" s="206"/>
      <c r="E54" s="206"/>
      <c r="F54" s="207"/>
      <c r="G54" s="69">
        <f>G53+G52+G51</f>
        <v>0</v>
      </c>
    </row>
    <row r="55" spans="2:8" x14ac:dyDescent="0.2">
      <c r="B55" s="71"/>
      <c r="C55" s="72"/>
      <c r="D55" s="72"/>
      <c r="E55" s="72"/>
      <c r="F55" s="72"/>
      <c r="G55" s="72"/>
      <c r="H55" s="73"/>
    </row>
    <row r="56" spans="2:8" ht="12.75" thickBot="1" x14ac:dyDescent="0.25">
      <c r="B56" s="71"/>
      <c r="C56" s="71"/>
      <c r="D56" s="71"/>
      <c r="E56" s="71"/>
      <c r="F56" s="74"/>
      <c r="G56" s="71"/>
      <c r="H56" s="71"/>
    </row>
    <row r="57" spans="2:8" ht="16.5" thickBot="1" x14ac:dyDescent="0.3">
      <c r="C57" s="187" t="s">
        <v>30</v>
      </c>
      <c r="D57" s="188"/>
      <c r="E57" s="188"/>
      <c r="F57" s="188"/>
      <c r="G57" s="189"/>
    </row>
    <row r="58" spans="2:8" ht="24.75" thickBot="1" x14ac:dyDescent="0.25">
      <c r="C58" s="49" t="s">
        <v>11</v>
      </c>
      <c r="D58" s="35" t="s">
        <v>31</v>
      </c>
      <c r="E58" s="75" t="s">
        <v>13</v>
      </c>
      <c r="F58" s="10" t="s">
        <v>14</v>
      </c>
      <c r="G58" s="11" t="s">
        <v>15</v>
      </c>
    </row>
    <row r="59" spans="2:8" ht="36" x14ac:dyDescent="0.2">
      <c r="C59" s="36">
        <v>1</v>
      </c>
      <c r="D59" s="13" t="s">
        <v>85</v>
      </c>
      <c r="E59" s="37">
        <v>23</v>
      </c>
      <c r="F59" s="38"/>
      <c r="G59" s="39">
        <f>(E59*F59)*12</f>
        <v>0</v>
      </c>
    </row>
    <row r="60" spans="2:8" s="53" customFormat="1" ht="24" x14ac:dyDescent="0.2">
      <c r="C60" s="55">
        <v>2</v>
      </c>
      <c r="D60" s="21" t="s">
        <v>80</v>
      </c>
      <c r="E60" s="48">
        <v>7</v>
      </c>
      <c r="F60" s="56"/>
      <c r="G60" s="39">
        <f>(E60*F60)*6</f>
        <v>0</v>
      </c>
    </row>
    <row r="61" spans="2:8" s="53" customFormat="1" ht="24.75" thickBot="1" x14ac:dyDescent="0.25">
      <c r="C61" s="57">
        <v>3</v>
      </c>
      <c r="D61" s="22" t="s">
        <v>104</v>
      </c>
      <c r="E61" s="58">
        <v>7</v>
      </c>
      <c r="F61" s="59"/>
      <c r="G61" s="39">
        <f>(E61*F61)*6</f>
        <v>0</v>
      </c>
    </row>
    <row r="62" spans="2:8" ht="18" customHeight="1" x14ac:dyDescent="0.2">
      <c r="C62" s="208" t="s">
        <v>20</v>
      </c>
      <c r="D62" s="209"/>
      <c r="E62" s="209"/>
      <c r="F62" s="210"/>
      <c r="G62" s="31">
        <f>SUM(G59:G61)</f>
        <v>0</v>
      </c>
    </row>
    <row r="63" spans="2:8" ht="18" customHeight="1" x14ac:dyDescent="0.2">
      <c r="C63" s="157" t="s">
        <v>21</v>
      </c>
      <c r="D63" s="158"/>
      <c r="E63" s="158"/>
      <c r="F63" s="159"/>
      <c r="G63" s="32">
        <f>G62*15%</f>
        <v>0</v>
      </c>
    </row>
    <row r="64" spans="2:8" ht="18" customHeight="1" x14ac:dyDescent="0.2">
      <c r="C64" s="157" t="s">
        <v>33</v>
      </c>
      <c r="D64" s="158"/>
      <c r="E64" s="158"/>
      <c r="F64" s="159"/>
      <c r="G64" s="33">
        <f>G62+G63</f>
        <v>0</v>
      </c>
    </row>
    <row r="65" spans="2:9" ht="18" customHeight="1" x14ac:dyDescent="0.2">
      <c r="C65" s="157" t="s">
        <v>34</v>
      </c>
      <c r="D65" s="158"/>
      <c r="E65" s="158"/>
      <c r="F65" s="159"/>
      <c r="G65" s="33">
        <f>(G64*$D$72)+G64</f>
        <v>0</v>
      </c>
    </row>
    <row r="66" spans="2:9" ht="18" customHeight="1" thickBot="1" x14ac:dyDescent="0.25">
      <c r="C66" s="157" t="s">
        <v>35</v>
      </c>
      <c r="D66" s="158"/>
      <c r="E66" s="158"/>
      <c r="F66" s="159"/>
      <c r="G66" s="33">
        <f>(G65*$E$72)+G65</f>
        <v>0</v>
      </c>
    </row>
    <row r="67" spans="2:9" ht="18" customHeight="1" thickBot="1" x14ac:dyDescent="0.25">
      <c r="C67" s="160" t="s">
        <v>36</v>
      </c>
      <c r="D67" s="161"/>
      <c r="E67" s="161"/>
      <c r="F67" s="161"/>
      <c r="G67" s="69">
        <f>G66+G65+G64</f>
        <v>0</v>
      </c>
    </row>
    <row r="68" spans="2:9" ht="18" customHeight="1" x14ac:dyDescent="0.2">
      <c r="B68" s="71"/>
      <c r="C68" s="72"/>
      <c r="D68" s="72"/>
      <c r="E68" s="72"/>
      <c r="F68" s="72"/>
      <c r="G68" s="72"/>
      <c r="H68" s="73"/>
      <c r="I68" s="71"/>
    </row>
    <row r="69" spans="2:9" x14ac:dyDescent="0.2">
      <c r="B69" s="71"/>
      <c r="C69" s="71"/>
      <c r="D69" s="71"/>
      <c r="E69" s="71"/>
      <c r="F69" s="74"/>
      <c r="G69" s="71"/>
      <c r="H69" s="71"/>
      <c r="I69" s="71"/>
    </row>
    <row r="70" spans="2:9" ht="15.6" customHeight="1" thickBot="1" x14ac:dyDescent="0.25">
      <c r="C70" s="162" t="s">
        <v>37</v>
      </c>
      <c r="D70" s="162"/>
      <c r="E70" s="162"/>
      <c r="F70" s="162"/>
      <c r="G70" s="70"/>
    </row>
    <row r="71" spans="2:9" ht="15.75" thickBot="1" x14ac:dyDescent="0.3">
      <c r="C71" s="40" t="s">
        <v>0</v>
      </c>
      <c r="D71" s="41" t="s">
        <v>38</v>
      </c>
      <c r="E71" s="41" t="s">
        <v>39</v>
      </c>
      <c r="F71" s="42" t="s">
        <v>40</v>
      </c>
      <c r="G71" s="60"/>
    </row>
    <row r="72" spans="2:9" ht="15" customHeight="1" thickBot="1" x14ac:dyDescent="0.25">
      <c r="C72" s="43" t="s">
        <v>41</v>
      </c>
      <c r="D72" s="44"/>
      <c r="E72" s="44"/>
      <c r="F72" s="45"/>
      <c r="G72" s="60"/>
    </row>
    <row r="74" spans="2:9" ht="12.75" thickBot="1" x14ac:dyDescent="0.25"/>
    <row r="75" spans="2:9" ht="15.75" thickBot="1" x14ac:dyDescent="0.3">
      <c r="C75" s="155" t="s">
        <v>42</v>
      </c>
      <c r="D75" s="156"/>
      <c r="E75" s="46">
        <f>G37+G54+G67</f>
        <v>0</v>
      </c>
    </row>
    <row r="78" spans="2:9" ht="14.25" x14ac:dyDescent="0.2">
      <c r="B78" s="60"/>
      <c r="C78" s="60"/>
      <c r="D78" s="60"/>
      <c r="E78" s="61"/>
      <c r="F78" s="60"/>
    </row>
    <row r="79" spans="2:9" ht="11.45" customHeight="1" thickBot="1" x14ac:dyDescent="0.25">
      <c r="B79" s="60"/>
      <c r="C79" s="62"/>
      <c r="D79" s="60"/>
      <c r="E79" s="63"/>
      <c r="F79" s="60"/>
    </row>
    <row r="80" spans="2:9" ht="12" customHeight="1" x14ac:dyDescent="0.2">
      <c r="B80" s="60"/>
      <c r="C80" s="60"/>
      <c r="D80" s="60"/>
      <c r="E80" s="61"/>
      <c r="F80" s="60"/>
    </row>
    <row r="81" spans="3:6" ht="14.25" x14ac:dyDescent="0.2">
      <c r="C81" s="47" t="s">
        <v>43</v>
      </c>
      <c r="E81" s="3" t="s">
        <v>44</v>
      </c>
      <c r="F81" s="1"/>
    </row>
  </sheetData>
  <mergeCells count="36">
    <mergeCell ref="C65:F65"/>
    <mergeCell ref="C66:F66"/>
    <mergeCell ref="C67:F67"/>
    <mergeCell ref="C70:F70"/>
    <mergeCell ref="C75:D75"/>
    <mergeCell ref="C64:F64"/>
    <mergeCell ref="C37:F37"/>
    <mergeCell ref="C40:G40"/>
    <mergeCell ref="C49:F49"/>
    <mergeCell ref="C50:F50"/>
    <mergeCell ref="C51:F51"/>
    <mergeCell ref="C52:F52"/>
    <mergeCell ref="C53:F53"/>
    <mergeCell ref="C54:F54"/>
    <mergeCell ref="C57:G57"/>
    <mergeCell ref="C62:F62"/>
    <mergeCell ref="C63:F63"/>
    <mergeCell ref="C36:F36"/>
    <mergeCell ref="C10:G10"/>
    <mergeCell ref="C11:G11"/>
    <mergeCell ref="C12:G13"/>
    <mergeCell ref="C14:G14"/>
    <mergeCell ref="C15:G15"/>
    <mergeCell ref="C18:G18"/>
    <mergeCell ref="C19:G19"/>
    <mergeCell ref="C32:F32"/>
    <mergeCell ref="C33:F33"/>
    <mergeCell ref="C34:F34"/>
    <mergeCell ref="C35:F35"/>
    <mergeCell ref="C9:G9"/>
    <mergeCell ref="D2:G2"/>
    <mergeCell ref="D5:G5"/>
    <mergeCell ref="C7:G7"/>
    <mergeCell ref="C8:G8"/>
    <mergeCell ref="D3:G3"/>
    <mergeCell ref="C4:G4"/>
  </mergeCells>
  <pageMargins left="0.7" right="0.7" top="0.75" bottom="0.75" header="0.3" footer="0.3"/>
  <pageSetup scale="4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E51D7-372D-4F8C-ACB6-B6DA1017B8CB}">
  <sheetPr>
    <pageSetUpPr fitToPage="1"/>
  </sheetPr>
  <dimension ref="A1:J83"/>
  <sheetViews>
    <sheetView topLeftCell="A55" zoomScale="120" zoomScaleNormal="120" workbookViewId="0">
      <selection activeCell="J70" sqref="J70"/>
    </sheetView>
  </sheetViews>
  <sheetFormatPr defaultColWidth="8.85546875" defaultRowHeight="12" x14ac:dyDescent="0.2"/>
  <cols>
    <col min="1" max="2" width="8.85546875" style="1"/>
    <col min="3" max="3" width="24.5703125" style="1" bestFit="1" customWidth="1"/>
    <col min="4" max="4" width="39.7109375" style="1" customWidth="1"/>
    <col min="5" max="5" width="22.7109375" style="1" customWidth="1"/>
    <col min="6" max="6" width="22.42578125" style="2" customWidth="1"/>
    <col min="7" max="7" width="18.7109375" style="1" customWidth="1"/>
    <col min="8" max="9" width="8.85546875" style="1"/>
    <col min="10" max="10" width="19" style="1" customWidth="1"/>
    <col min="11" max="16384" width="8.85546875" style="1"/>
  </cols>
  <sheetData>
    <row r="1" spans="1:7" ht="12.75" thickBot="1" x14ac:dyDescent="0.25"/>
    <row r="2" spans="1:7" s="3" customFormat="1" ht="15" thickBot="1" x14ac:dyDescent="0.25">
      <c r="C2" s="121" t="s">
        <v>1</v>
      </c>
      <c r="D2" s="175" t="s">
        <v>113</v>
      </c>
      <c r="E2" s="176"/>
      <c r="F2" s="176"/>
      <c r="G2" s="177"/>
    </row>
    <row r="3" spans="1:7" s="5" customFormat="1" ht="28.5" customHeight="1" thickBot="1" x14ac:dyDescent="0.3">
      <c r="C3" s="121" t="s">
        <v>2</v>
      </c>
      <c r="D3" s="181" t="s">
        <v>112</v>
      </c>
      <c r="E3" s="182"/>
      <c r="F3" s="182"/>
      <c r="G3" s="183"/>
    </row>
    <row r="4" spans="1:7" s="3" customFormat="1" ht="15" thickBot="1" x14ac:dyDescent="0.25">
      <c r="C4" s="184" t="s">
        <v>116</v>
      </c>
      <c r="D4" s="185"/>
      <c r="E4" s="185"/>
      <c r="F4" s="185"/>
      <c r="G4" s="186"/>
    </row>
    <row r="5" spans="1:7" s="3" customFormat="1" ht="15" thickBot="1" x14ac:dyDescent="0.25">
      <c r="C5" s="121" t="s">
        <v>3</v>
      </c>
      <c r="D5" s="178"/>
      <c r="E5" s="179"/>
      <c r="F5" s="179"/>
      <c r="G5" s="180"/>
    </row>
    <row r="6" spans="1:7" customFormat="1" ht="16.899999999999999" customHeight="1" x14ac:dyDescent="0.25">
      <c r="A6" s="3"/>
      <c r="B6" s="1"/>
      <c r="C6" s="130" t="s">
        <v>4</v>
      </c>
      <c r="D6" s="131"/>
      <c r="E6" s="131"/>
      <c r="F6" s="131"/>
      <c r="G6" s="132"/>
    </row>
    <row r="7" spans="1:7" customFormat="1" ht="15.75" x14ac:dyDescent="0.25">
      <c r="A7" s="3"/>
      <c r="B7" s="1"/>
      <c r="C7" s="172" t="s">
        <v>45</v>
      </c>
      <c r="D7" s="173"/>
      <c r="E7" s="173"/>
      <c r="F7" s="173"/>
      <c r="G7" s="174"/>
    </row>
    <row r="8" spans="1:7" customFormat="1" ht="29.45" customHeight="1" x14ac:dyDescent="0.25">
      <c r="A8" s="3"/>
      <c r="B8" s="1"/>
      <c r="C8" s="169" t="s">
        <v>5</v>
      </c>
      <c r="D8" s="170"/>
      <c r="E8" s="170"/>
      <c r="F8" s="170"/>
      <c r="G8" s="171"/>
    </row>
    <row r="9" spans="1:7" customFormat="1" ht="15.75" x14ac:dyDescent="0.25">
      <c r="A9" s="3"/>
      <c r="B9" s="1"/>
      <c r="C9" s="172" t="s">
        <v>6</v>
      </c>
      <c r="D9" s="173"/>
      <c r="E9" s="173"/>
      <c r="F9" s="173"/>
      <c r="G9" s="174"/>
    </row>
    <row r="10" spans="1:7" customFormat="1" ht="32.450000000000003" customHeight="1" x14ac:dyDescent="0.25">
      <c r="A10" s="3"/>
      <c r="B10" s="1"/>
      <c r="C10" s="169" t="s">
        <v>46</v>
      </c>
      <c r="D10" s="170"/>
      <c r="E10" s="170"/>
      <c r="F10" s="170"/>
      <c r="G10" s="171"/>
    </row>
    <row r="11" spans="1:7" s="6" customFormat="1" ht="16.5" customHeight="1" x14ac:dyDescent="0.25">
      <c r="A11" s="3"/>
      <c r="C11" s="172" t="s">
        <v>7</v>
      </c>
      <c r="D11" s="173"/>
      <c r="E11" s="173"/>
      <c r="F11" s="173"/>
      <c r="G11" s="174"/>
    </row>
    <row r="12" spans="1:7" customFormat="1" ht="15.6" customHeight="1" x14ac:dyDescent="0.25">
      <c r="A12" s="3"/>
      <c r="B12" s="1"/>
      <c r="C12" s="169" t="s">
        <v>8</v>
      </c>
      <c r="D12" s="170"/>
      <c r="E12" s="170"/>
      <c r="F12" s="170"/>
      <c r="G12" s="171"/>
    </row>
    <row r="13" spans="1:7" customFormat="1" ht="15" x14ac:dyDescent="0.25">
      <c r="A13" s="3"/>
      <c r="B13" s="1"/>
      <c r="C13" s="169"/>
      <c r="D13" s="170"/>
      <c r="E13" s="170"/>
      <c r="F13" s="170"/>
      <c r="G13" s="171"/>
    </row>
    <row r="14" spans="1:7" customFormat="1" ht="30.6" customHeight="1" x14ac:dyDescent="0.25">
      <c r="A14" s="3"/>
      <c r="B14" s="1"/>
      <c r="C14" s="163" t="s">
        <v>9</v>
      </c>
      <c r="D14" s="164"/>
      <c r="E14" s="164"/>
      <c r="F14" s="164"/>
      <c r="G14" s="165"/>
    </row>
    <row r="15" spans="1:7" customFormat="1" ht="100.15" customHeight="1" thickBot="1" x14ac:dyDescent="0.3">
      <c r="A15" s="3"/>
      <c r="B15" s="1"/>
      <c r="C15" s="166" t="s">
        <v>49</v>
      </c>
      <c r="D15" s="167"/>
      <c r="E15" s="167"/>
      <c r="F15" s="167"/>
      <c r="G15" s="168"/>
    </row>
    <row r="17" spans="1:7" ht="12.75" thickBot="1" x14ac:dyDescent="0.25"/>
    <row r="18" spans="1:7" ht="16.5" thickBot="1" x14ac:dyDescent="0.3">
      <c r="A18" s="7"/>
      <c r="B18" s="7"/>
      <c r="C18" s="187" t="s">
        <v>10</v>
      </c>
      <c r="D18" s="188"/>
      <c r="E18" s="188"/>
      <c r="F18" s="188"/>
      <c r="G18" s="189"/>
    </row>
    <row r="19" spans="1:7" ht="34.9" customHeight="1" thickBot="1" x14ac:dyDescent="0.3">
      <c r="A19" s="7"/>
      <c r="B19" s="7"/>
      <c r="C19" s="190" t="s">
        <v>48</v>
      </c>
      <c r="D19" s="191"/>
      <c r="E19" s="191"/>
      <c r="F19" s="191"/>
      <c r="G19" s="192"/>
    </row>
    <row r="20" spans="1:7" ht="25.9" customHeight="1" thickBot="1" x14ac:dyDescent="0.25">
      <c r="C20" s="8" t="s">
        <v>11</v>
      </c>
      <c r="D20" s="9" t="s">
        <v>12</v>
      </c>
      <c r="E20" s="9" t="s">
        <v>13</v>
      </c>
      <c r="F20" s="10" t="s">
        <v>14</v>
      </c>
      <c r="G20" s="11" t="s">
        <v>15</v>
      </c>
    </row>
    <row r="21" spans="1:7" x14ac:dyDescent="0.2">
      <c r="C21" s="12">
        <v>1</v>
      </c>
      <c r="D21" s="27" t="s">
        <v>16</v>
      </c>
      <c r="E21" s="54">
        <v>104</v>
      </c>
      <c r="F21" s="15"/>
      <c r="G21" s="16">
        <f>(E21*F21)*12</f>
        <v>0</v>
      </c>
    </row>
    <row r="22" spans="1:7" x14ac:dyDescent="0.2">
      <c r="C22" s="12">
        <v>2</v>
      </c>
      <c r="D22" s="17" t="s">
        <v>17</v>
      </c>
      <c r="E22" s="14">
        <v>154</v>
      </c>
      <c r="F22" s="19"/>
      <c r="G22" s="16">
        <f t="shared" ref="G22:G32" si="0">(E22*F22)*12</f>
        <v>0</v>
      </c>
    </row>
    <row r="23" spans="1:7" x14ac:dyDescent="0.2">
      <c r="C23" s="12">
        <v>3</v>
      </c>
      <c r="D23" s="20" t="s">
        <v>18</v>
      </c>
      <c r="E23" s="14">
        <v>19</v>
      </c>
      <c r="F23" s="19"/>
      <c r="G23" s="16">
        <f t="shared" si="0"/>
        <v>0</v>
      </c>
    </row>
    <row r="24" spans="1:7" x14ac:dyDescent="0.2">
      <c r="C24" s="12">
        <v>4</v>
      </c>
      <c r="D24" s="17" t="s">
        <v>86</v>
      </c>
      <c r="E24" s="14">
        <v>80</v>
      </c>
      <c r="F24" s="19"/>
      <c r="G24" s="16">
        <f t="shared" si="0"/>
        <v>0</v>
      </c>
    </row>
    <row r="25" spans="1:7" x14ac:dyDescent="0.2">
      <c r="C25" s="12">
        <v>5</v>
      </c>
      <c r="D25" s="21" t="s">
        <v>87</v>
      </c>
      <c r="E25" s="14">
        <v>80</v>
      </c>
      <c r="F25" s="19"/>
      <c r="G25" s="16">
        <f t="shared" si="0"/>
        <v>0</v>
      </c>
    </row>
    <row r="26" spans="1:7" x14ac:dyDescent="0.2">
      <c r="C26" s="12">
        <v>6</v>
      </c>
      <c r="D26" s="106" t="s">
        <v>56</v>
      </c>
      <c r="E26" s="14">
        <v>102</v>
      </c>
      <c r="F26" s="19"/>
      <c r="G26" s="16">
        <f t="shared" si="0"/>
        <v>0</v>
      </c>
    </row>
    <row r="27" spans="1:7" ht="24" x14ac:dyDescent="0.2">
      <c r="C27" s="12">
        <v>7</v>
      </c>
      <c r="D27" s="106" t="s">
        <v>57</v>
      </c>
      <c r="E27" s="14">
        <v>144</v>
      </c>
      <c r="F27" s="19"/>
      <c r="G27" s="16">
        <f t="shared" si="0"/>
        <v>0</v>
      </c>
    </row>
    <row r="28" spans="1:7" x14ac:dyDescent="0.2">
      <c r="C28" s="12">
        <v>8</v>
      </c>
      <c r="D28" s="17" t="s">
        <v>58</v>
      </c>
      <c r="E28" s="14">
        <v>106</v>
      </c>
      <c r="F28" s="19"/>
      <c r="G28" s="16">
        <f t="shared" si="0"/>
        <v>0</v>
      </c>
    </row>
    <row r="29" spans="1:7" x14ac:dyDescent="0.2">
      <c r="C29" s="12">
        <v>9</v>
      </c>
      <c r="D29" s="17" t="s">
        <v>59</v>
      </c>
      <c r="E29" s="14">
        <v>106</v>
      </c>
      <c r="F29" s="19"/>
      <c r="G29" s="16">
        <f t="shared" si="0"/>
        <v>0</v>
      </c>
    </row>
    <row r="30" spans="1:7" x14ac:dyDescent="0.2">
      <c r="C30" s="12">
        <v>10</v>
      </c>
      <c r="D30" s="21" t="s">
        <v>83</v>
      </c>
      <c r="E30" s="14">
        <v>20</v>
      </c>
      <c r="F30" s="19"/>
      <c r="G30" s="16">
        <f t="shared" si="0"/>
        <v>0</v>
      </c>
    </row>
    <row r="31" spans="1:7" ht="24" x14ac:dyDescent="0.2">
      <c r="C31" s="12">
        <v>11</v>
      </c>
      <c r="D31" s="21" t="s">
        <v>60</v>
      </c>
      <c r="E31" s="14">
        <v>50</v>
      </c>
      <c r="F31" s="19"/>
      <c r="G31" s="16">
        <f t="shared" si="0"/>
        <v>0</v>
      </c>
    </row>
    <row r="32" spans="1:7" ht="12.75" thickBot="1" x14ac:dyDescent="0.25">
      <c r="C32" s="78">
        <v>12</v>
      </c>
      <c r="D32" s="65" t="s">
        <v>19</v>
      </c>
      <c r="E32" s="79">
        <v>15</v>
      </c>
      <c r="F32" s="67"/>
      <c r="G32" s="80">
        <f t="shared" si="0"/>
        <v>0</v>
      </c>
    </row>
    <row r="33" spans="1:7" ht="17.45" customHeight="1" x14ac:dyDescent="0.2">
      <c r="C33" s="198" t="s">
        <v>20</v>
      </c>
      <c r="D33" s="199"/>
      <c r="E33" s="199"/>
      <c r="F33" s="199"/>
      <c r="G33" s="16">
        <f>SUM(G21:G32)</f>
        <v>0</v>
      </c>
    </row>
    <row r="34" spans="1:7" ht="17.45" customHeight="1" x14ac:dyDescent="0.2">
      <c r="C34" s="157" t="s">
        <v>21</v>
      </c>
      <c r="D34" s="158"/>
      <c r="E34" s="158"/>
      <c r="F34" s="159"/>
      <c r="G34" s="25">
        <f>G33*15%</f>
        <v>0</v>
      </c>
    </row>
    <row r="35" spans="1:7" ht="17.45" customHeight="1" x14ac:dyDescent="0.2">
      <c r="C35" s="157" t="s">
        <v>26</v>
      </c>
      <c r="D35" s="158"/>
      <c r="E35" s="158"/>
      <c r="F35" s="159"/>
      <c r="G35" s="33">
        <f>G33+G34</f>
        <v>0</v>
      </c>
    </row>
    <row r="36" spans="1:7" ht="17.45" customHeight="1" x14ac:dyDescent="0.2">
      <c r="C36" s="157" t="s">
        <v>27</v>
      </c>
      <c r="D36" s="158"/>
      <c r="E36" s="158"/>
      <c r="F36" s="159"/>
      <c r="G36" s="33">
        <f>(G35*$D$74)+G35</f>
        <v>0</v>
      </c>
    </row>
    <row r="37" spans="1:7" ht="17.45" customHeight="1" thickBot="1" x14ac:dyDescent="0.25">
      <c r="C37" s="200" t="s">
        <v>28</v>
      </c>
      <c r="D37" s="201"/>
      <c r="E37" s="201"/>
      <c r="F37" s="202"/>
      <c r="G37" s="34">
        <f>(G36*$E$74)+G36</f>
        <v>0</v>
      </c>
    </row>
    <row r="38" spans="1:7" ht="17.45" customHeight="1" thickBot="1" x14ac:dyDescent="0.25">
      <c r="C38" s="160" t="s">
        <v>50</v>
      </c>
      <c r="D38" s="161"/>
      <c r="E38" s="161"/>
      <c r="F38" s="161"/>
      <c r="G38" s="69">
        <f>G35+G36+G37</f>
        <v>0</v>
      </c>
    </row>
    <row r="39" spans="1:7" x14ac:dyDescent="0.2">
      <c r="A39" s="71"/>
      <c r="B39" s="71"/>
      <c r="C39" s="72"/>
      <c r="D39" s="72"/>
      <c r="E39" s="72"/>
      <c r="F39" s="72"/>
      <c r="G39" s="72"/>
    </row>
    <row r="40" spans="1:7" ht="16.899999999999999" customHeight="1" thickBot="1" x14ac:dyDescent="0.25">
      <c r="A40" s="71"/>
      <c r="B40" s="71"/>
      <c r="C40" s="71"/>
      <c r="D40" s="71"/>
      <c r="E40" s="71"/>
      <c r="F40" s="74"/>
      <c r="G40" s="71"/>
    </row>
    <row r="41" spans="1:7" ht="19.149999999999999" customHeight="1" thickBot="1" x14ac:dyDescent="0.3">
      <c r="C41" s="187" t="s">
        <v>22</v>
      </c>
      <c r="D41" s="188"/>
      <c r="E41" s="188"/>
      <c r="F41" s="188"/>
      <c r="G41" s="189"/>
    </row>
    <row r="42" spans="1:7" ht="24.75" thickBot="1" x14ac:dyDescent="0.25">
      <c r="C42" s="26" t="s">
        <v>11</v>
      </c>
      <c r="D42" s="9" t="s">
        <v>23</v>
      </c>
      <c r="E42" s="9" t="s">
        <v>13</v>
      </c>
      <c r="F42" s="10" t="s">
        <v>14</v>
      </c>
      <c r="G42" s="11" t="s">
        <v>15</v>
      </c>
    </row>
    <row r="43" spans="1:7" ht="19.149999999999999" customHeight="1" x14ac:dyDescent="0.2">
      <c r="C43" s="12">
        <v>1</v>
      </c>
      <c r="D43" s="27" t="s">
        <v>62</v>
      </c>
      <c r="E43" s="28">
        <v>108</v>
      </c>
      <c r="F43" s="29"/>
      <c r="G43" s="16">
        <f>(E43*F43)*12</f>
        <v>0</v>
      </c>
    </row>
    <row r="44" spans="1:7" ht="25.15" customHeight="1" x14ac:dyDescent="0.2">
      <c r="C44" s="12">
        <v>2</v>
      </c>
      <c r="D44" s="21" t="s">
        <v>91</v>
      </c>
      <c r="E44" s="28">
        <v>462</v>
      </c>
      <c r="F44" s="30"/>
      <c r="G44" s="16">
        <f t="shared" ref="G44:G50" si="1">(E44*F44)*12</f>
        <v>0</v>
      </c>
    </row>
    <row r="45" spans="1:7" ht="19.149999999999999" customHeight="1" x14ac:dyDescent="0.2">
      <c r="C45" s="12">
        <v>3</v>
      </c>
      <c r="D45" s="21" t="s">
        <v>24</v>
      </c>
      <c r="E45" s="28">
        <v>106</v>
      </c>
      <c r="F45" s="30"/>
      <c r="G45" s="16">
        <f t="shared" si="1"/>
        <v>0</v>
      </c>
    </row>
    <row r="46" spans="1:7" ht="19.149999999999999" customHeight="1" x14ac:dyDescent="0.2">
      <c r="C46" s="12"/>
      <c r="D46" s="21" t="s">
        <v>64</v>
      </c>
      <c r="E46" s="28">
        <v>2</v>
      </c>
      <c r="F46" s="30"/>
      <c r="G46" s="16">
        <f t="shared" si="1"/>
        <v>0</v>
      </c>
    </row>
    <row r="47" spans="1:7" ht="19.149999999999999" customHeight="1" x14ac:dyDescent="0.2">
      <c r="C47" s="12">
        <v>4</v>
      </c>
      <c r="D47" s="21" t="s">
        <v>25</v>
      </c>
      <c r="E47" s="28">
        <v>19</v>
      </c>
      <c r="F47" s="30"/>
      <c r="G47" s="16">
        <f t="shared" si="1"/>
        <v>0</v>
      </c>
    </row>
    <row r="48" spans="1:7" ht="19.149999999999999" customHeight="1" x14ac:dyDescent="0.2">
      <c r="C48" s="12">
        <v>5</v>
      </c>
      <c r="D48" s="21" t="s">
        <v>88</v>
      </c>
      <c r="E48" s="28">
        <v>53</v>
      </c>
      <c r="F48" s="30"/>
      <c r="G48" s="16">
        <f t="shared" si="1"/>
        <v>0</v>
      </c>
    </row>
    <row r="49" spans="2:10" ht="19.149999999999999" customHeight="1" x14ac:dyDescent="0.2">
      <c r="C49" s="12">
        <v>6</v>
      </c>
      <c r="D49" s="21" t="s">
        <v>82</v>
      </c>
      <c r="E49" s="28">
        <v>153</v>
      </c>
      <c r="F49" s="30"/>
      <c r="G49" s="16">
        <f t="shared" si="1"/>
        <v>0</v>
      </c>
    </row>
    <row r="50" spans="2:10" ht="19.149999999999999" customHeight="1" thickBot="1" x14ac:dyDescent="0.25">
      <c r="C50" s="12">
        <v>7</v>
      </c>
      <c r="D50" s="21" t="s">
        <v>89</v>
      </c>
      <c r="E50" s="28">
        <v>6796</v>
      </c>
      <c r="F50" s="30"/>
      <c r="G50" s="16">
        <f t="shared" si="1"/>
        <v>0</v>
      </c>
    </row>
    <row r="51" spans="2:10" ht="17.45" customHeight="1" x14ac:dyDescent="0.2">
      <c r="C51" s="193" t="s">
        <v>20</v>
      </c>
      <c r="D51" s="194"/>
      <c r="E51" s="194"/>
      <c r="F51" s="195"/>
      <c r="G51" s="31">
        <f>SUM(G43:G50)</f>
        <v>0</v>
      </c>
    </row>
    <row r="52" spans="2:10" ht="17.45" customHeight="1" x14ac:dyDescent="0.2">
      <c r="C52" s="196" t="s">
        <v>21</v>
      </c>
      <c r="D52" s="197"/>
      <c r="E52" s="197"/>
      <c r="F52" s="197"/>
      <c r="G52" s="32">
        <f>G51*15%</f>
        <v>0</v>
      </c>
    </row>
    <row r="53" spans="2:10" ht="17.45" customHeight="1" x14ac:dyDescent="0.2">
      <c r="C53" s="196" t="s">
        <v>26</v>
      </c>
      <c r="D53" s="197"/>
      <c r="E53" s="197"/>
      <c r="F53" s="197"/>
      <c r="G53" s="33">
        <f>G51+G52</f>
        <v>0</v>
      </c>
    </row>
    <row r="54" spans="2:10" ht="17.45" customHeight="1" x14ac:dyDescent="0.2">
      <c r="C54" s="196" t="s">
        <v>27</v>
      </c>
      <c r="D54" s="197"/>
      <c r="E54" s="197"/>
      <c r="F54" s="197"/>
      <c r="G54" s="33">
        <f>(G53*$D$74)+G53</f>
        <v>0</v>
      </c>
    </row>
    <row r="55" spans="2:10" ht="17.45" customHeight="1" thickBot="1" x14ac:dyDescent="0.25">
      <c r="C55" s="203" t="s">
        <v>28</v>
      </c>
      <c r="D55" s="204"/>
      <c r="E55" s="204"/>
      <c r="F55" s="204"/>
      <c r="G55" s="34">
        <f>(G54*$E$74)+G54</f>
        <v>0</v>
      </c>
    </row>
    <row r="56" spans="2:10" ht="17.45" customHeight="1" thickBot="1" x14ac:dyDescent="0.25">
      <c r="C56" s="205" t="s">
        <v>29</v>
      </c>
      <c r="D56" s="206"/>
      <c r="E56" s="206"/>
      <c r="F56" s="207"/>
      <c r="G56" s="69">
        <f>G55+G54+G53</f>
        <v>0</v>
      </c>
    </row>
    <row r="57" spans="2:10" x14ac:dyDescent="0.2">
      <c r="B57" s="71"/>
      <c r="C57" s="72"/>
      <c r="D57" s="72"/>
      <c r="E57" s="72"/>
      <c r="F57" s="72"/>
      <c r="G57" s="72"/>
    </row>
    <row r="58" spans="2:10" ht="12.75" thickBot="1" x14ac:dyDescent="0.25">
      <c r="B58" s="71"/>
      <c r="C58" s="71"/>
      <c r="D58" s="71"/>
      <c r="E58" s="71"/>
      <c r="F58" s="74"/>
      <c r="G58" s="71"/>
    </row>
    <row r="59" spans="2:10" ht="16.5" thickBot="1" x14ac:dyDescent="0.3">
      <c r="C59" s="187" t="s">
        <v>30</v>
      </c>
      <c r="D59" s="188"/>
      <c r="E59" s="188"/>
      <c r="F59" s="188"/>
      <c r="G59" s="189"/>
    </row>
    <row r="60" spans="2:10" ht="24.75" thickBot="1" x14ac:dyDescent="0.25">
      <c r="C60" s="49" t="s">
        <v>11</v>
      </c>
      <c r="D60" s="35" t="s">
        <v>31</v>
      </c>
      <c r="E60" s="75" t="s">
        <v>13</v>
      </c>
      <c r="F60" s="10" t="s">
        <v>14</v>
      </c>
      <c r="G60" s="11" t="s">
        <v>15</v>
      </c>
    </row>
    <row r="61" spans="2:10" ht="36" x14ac:dyDescent="0.2">
      <c r="C61" s="36">
        <v>1</v>
      </c>
      <c r="D61" s="13" t="s">
        <v>85</v>
      </c>
      <c r="E61" s="37">
        <v>345</v>
      </c>
      <c r="F61" s="38"/>
      <c r="G61" s="39">
        <f>(E61*F61)*12</f>
        <v>0</v>
      </c>
      <c r="J61" s="119"/>
    </row>
    <row r="62" spans="2:10" s="53" customFormat="1" ht="24" x14ac:dyDescent="0.2">
      <c r="C62" s="55">
        <v>2</v>
      </c>
      <c r="D62" s="21" t="s">
        <v>80</v>
      </c>
      <c r="E62" s="48">
        <v>140</v>
      </c>
      <c r="F62" s="56"/>
      <c r="G62" s="39">
        <f>(E62*F62)*6</f>
        <v>0</v>
      </c>
      <c r="J62" s="119"/>
    </row>
    <row r="63" spans="2:10" s="53" customFormat="1" ht="24.75" thickBot="1" x14ac:dyDescent="0.25">
      <c r="C63" s="57">
        <v>3</v>
      </c>
      <c r="D63" s="22" t="s">
        <v>90</v>
      </c>
      <c r="E63" s="58">
        <v>15</v>
      </c>
      <c r="F63" s="59"/>
      <c r="G63" s="39">
        <f>(E63*F63)*6</f>
        <v>0</v>
      </c>
      <c r="J63" s="119"/>
    </row>
    <row r="64" spans="2:10" ht="18" customHeight="1" x14ac:dyDescent="0.2">
      <c r="C64" s="208" t="s">
        <v>20</v>
      </c>
      <c r="D64" s="209"/>
      <c r="E64" s="209"/>
      <c r="F64" s="210"/>
      <c r="G64" s="31">
        <f>SUM(G61:G63)</f>
        <v>0</v>
      </c>
    </row>
    <row r="65" spans="2:7" ht="18" customHeight="1" x14ac:dyDescent="0.2">
      <c r="C65" s="157" t="s">
        <v>21</v>
      </c>
      <c r="D65" s="158"/>
      <c r="E65" s="158"/>
      <c r="F65" s="159"/>
      <c r="G65" s="32">
        <f>G64*15%</f>
        <v>0</v>
      </c>
    </row>
    <row r="66" spans="2:7" ht="18" customHeight="1" x14ac:dyDescent="0.2">
      <c r="C66" s="157" t="s">
        <v>33</v>
      </c>
      <c r="D66" s="158"/>
      <c r="E66" s="158"/>
      <c r="F66" s="159"/>
      <c r="G66" s="33">
        <f>G64+G65</f>
        <v>0</v>
      </c>
    </row>
    <row r="67" spans="2:7" ht="18" customHeight="1" x14ac:dyDescent="0.2">
      <c r="C67" s="157" t="s">
        <v>34</v>
      </c>
      <c r="D67" s="158"/>
      <c r="E67" s="158"/>
      <c r="F67" s="159"/>
      <c r="G67" s="33">
        <f>(G66*$D$74)+G66</f>
        <v>0</v>
      </c>
    </row>
    <row r="68" spans="2:7" ht="18" customHeight="1" thickBot="1" x14ac:dyDescent="0.25">
      <c r="C68" s="157" t="s">
        <v>35</v>
      </c>
      <c r="D68" s="158"/>
      <c r="E68" s="158"/>
      <c r="F68" s="159"/>
      <c r="G68" s="33">
        <f>(G67*$E$74)+G67</f>
        <v>0</v>
      </c>
    </row>
    <row r="69" spans="2:7" ht="18" customHeight="1" thickBot="1" x14ac:dyDescent="0.25">
      <c r="C69" s="160" t="s">
        <v>36</v>
      </c>
      <c r="D69" s="161"/>
      <c r="E69" s="161"/>
      <c r="F69" s="161"/>
      <c r="G69" s="69">
        <f>G68+G67+G66</f>
        <v>0</v>
      </c>
    </row>
    <row r="70" spans="2:7" ht="18" customHeight="1" x14ac:dyDescent="0.2">
      <c r="B70" s="71"/>
      <c r="C70" s="72"/>
      <c r="D70" s="72"/>
      <c r="E70" s="72"/>
      <c r="F70" s="72"/>
      <c r="G70" s="72"/>
    </row>
    <row r="71" spans="2:7" x14ac:dyDescent="0.2">
      <c r="B71" s="71"/>
      <c r="C71" s="71"/>
      <c r="D71" s="71"/>
      <c r="E71" s="71"/>
      <c r="F71" s="74"/>
      <c r="G71" s="71"/>
    </row>
    <row r="72" spans="2:7" ht="15.6" customHeight="1" thickBot="1" x14ac:dyDescent="0.25">
      <c r="C72" s="162" t="s">
        <v>37</v>
      </c>
      <c r="D72" s="162"/>
      <c r="E72" s="162"/>
      <c r="F72" s="162"/>
      <c r="G72" s="70"/>
    </row>
    <row r="73" spans="2:7" ht="15.75" thickBot="1" x14ac:dyDescent="0.3">
      <c r="C73" s="40" t="s">
        <v>0</v>
      </c>
      <c r="D73" s="41" t="s">
        <v>38</v>
      </c>
      <c r="E73" s="41" t="s">
        <v>39</v>
      </c>
      <c r="F73" s="42" t="s">
        <v>40</v>
      </c>
      <c r="G73" s="60"/>
    </row>
    <row r="74" spans="2:7" ht="15" customHeight="1" thickBot="1" x14ac:dyDescent="0.25">
      <c r="C74" s="43" t="s">
        <v>41</v>
      </c>
      <c r="D74" s="44"/>
      <c r="E74" s="44"/>
      <c r="F74" s="45"/>
      <c r="G74" s="60"/>
    </row>
    <row r="76" spans="2:7" ht="12.75" thickBot="1" x14ac:dyDescent="0.25"/>
    <row r="77" spans="2:7" ht="15.75" thickBot="1" x14ac:dyDescent="0.3">
      <c r="C77" s="155" t="s">
        <v>42</v>
      </c>
      <c r="D77" s="156"/>
      <c r="E77" s="46">
        <f>G38+G56+G69</f>
        <v>0</v>
      </c>
    </row>
    <row r="80" spans="2:7" ht="14.25" x14ac:dyDescent="0.2">
      <c r="B80" s="60"/>
      <c r="C80" s="60"/>
      <c r="D80" s="60"/>
      <c r="E80" s="61"/>
      <c r="F80" s="60"/>
    </row>
    <row r="81" spans="2:6" ht="11.45" customHeight="1" thickBot="1" x14ac:dyDescent="0.25">
      <c r="B81" s="60"/>
      <c r="C81" s="62"/>
      <c r="D81" s="60"/>
      <c r="E81" s="63"/>
      <c r="F81" s="60"/>
    </row>
    <row r="82" spans="2:6" ht="12" customHeight="1" x14ac:dyDescent="0.2">
      <c r="B82" s="60"/>
      <c r="C82" s="60"/>
      <c r="D82" s="60"/>
      <c r="E82" s="61"/>
      <c r="F82" s="60"/>
    </row>
    <row r="83" spans="2:6" ht="14.25" x14ac:dyDescent="0.2">
      <c r="C83" s="47" t="s">
        <v>43</v>
      </c>
      <c r="E83" s="3" t="s">
        <v>44</v>
      </c>
      <c r="F83" s="1"/>
    </row>
  </sheetData>
  <mergeCells count="36">
    <mergeCell ref="C67:F67"/>
    <mergeCell ref="C68:F68"/>
    <mergeCell ref="C69:F69"/>
    <mergeCell ref="C72:F72"/>
    <mergeCell ref="C77:D77"/>
    <mergeCell ref="C66:F66"/>
    <mergeCell ref="C38:F38"/>
    <mergeCell ref="C41:G41"/>
    <mergeCell ref="C51:F51"/>
    <mergeCell ref="C52:F52"/>
    <mergeCell ref="C53:F53"/>
    <mergeCell ref="C54:F54"/>
    <mergeCell ref="C55:F55"/>
    <mergeCell ref="C56:F56"/>
    <mergeCell ref="C59:G59"/>
    <mergeCell ref="C64:F64"/>
    <mergeCell ref="C65:F65"/>
    <mergeCell ref="C37:F37"/>
    <mergeCell ref="C10:G10"/>
    <mergeCell ref="C11:G11"/>
    <mergeCell ref="C12:G13"/>
    <mergeCell ref="C14:G14"/>
    <mergeCell ref="C15:G15"/>
    <mergeCell ref="C18:G18"/>
    <mergeCell ref="C19:G19"/>
    <mergeCell ref="C33:F33"/>
    <mergeCell ref="C34:F34"/>
    <mergeCell ref="C35:F35"/>
    <mergeCell ref="C36:F36"/>
    <mergeCell ref="C9:G9"/>
    <mergeCell ref="D2:G2"/>
    <mergeCell ref="D5:G5"/>
    <mergeCell ref="C7:G7"/>
    <mergeCell ref="C8:G8"/>
    <mergeCell ref="D3:G3"/>
    <mergeCell ref="C4:G4"/>
  </mergeCells>
  <pageMargins left="0.7" right="0.7" top="0.75" bottom="0.75" header="0.3" footer="0.3"/>
  <pageSetup scale="4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0A855-6831-4305-AAD4-542C03B78F83}">
  <sheetPr>
    <pageSetUpPr fitToPage="1"/>
  </sheetPr>
  <dimension ref="A1:J84"/>
  <sheetViews>
    <sheetView topLeftCell="B53" zoomScale="120" zoomScaleNormal="120" workbookViewId="0">
      <selection activeCell="H74" sqref="H74:H75"/>
    </sheetView>
  </sheetViews>
  <sheetFormatPr defaultColWidth="8.85546875" defaultRowHeight="12" x14ac:dyDescent="0.2"/>
  <cols>
    <col min="1" max="2" width="8.85546875" style="1"/>
    <col min="3" max="3" width="25.5703125" style="1" bestFit="1" customWidth="1"/>
    <col min="4" max="4" width="39.7109375" style="1" customWidth="1"/>
    <col min="5" max="5" width="22.7109375" style="1" customWidth="1"/>
    <col min="6" max="6" width="22.42578125" style="2" customWidth="1"/>
    <col min="7" max="7" width="18.7109375" style="1" customWidth="1"/>
    <col min="8" max="10" width="8.85546875" style="1"/>
    <col min="11" max="11" width="23.7109375" style="1" customWidth="1"/>
    <col min="12" max="16384" width="8.85546875" style="1"/>
  </cols>
  <sheetData>
    <row r="1" spans="1:7" ht="12.75" thickBot="1" x14ac:dyDescent="0.25"/>
    <row r="2" spans="1:7" s="3" customFormat="1" ht="15" thickBot="1" x14ac:dyDescent="0.25">
      <c r="C2" s="4" t="s">
        <v>1</v>
      </c>
      <c r="D2" s="175" t="s">
        <v>113</v>
      </c>
      <c r="E2" s="176"/>
      <c r="F2" s="176"/>
      <c r="G2" s="177"/>
    </row>
    <row r="3" spans="1:7" s="5" customFormat="1" ht="28.5" customHeight="1" thickBot="1" x14ac:dyDescent="0.3">
      <c r="C3" s="4" t="s">
        <v>2</v>
      </c>
      <c r="D3" s="181" t="s">
        <v>112</v>
      </c>
      <c r="E3" s="182"/>
      <c r="F3" s="182"/>
      <c r="G3" s="183"/>
    </row>
    <row r="4" spans="1:7" s="3" customFormat="1" ht="15" thickBot="1" x14ac:dyDescent="0.25">
      <c r="C4" s="184" t="s">
        <v>117</v>
      </c>
      <c r="D4" s="185"/>
      <c r="E4" s="185"/>
      <c r="F4" s="185"/>
      <c r="G4" s="186"/>
    </row>
    <row r="5" spans="1:7" s="3" customFormat="1" ht="15" thickBot="1" x14ac:dyDescent="0.25">
      <c r="C5" s="4" t="s">
        <v>3</v>
      </c>
      <c r="D5" s="178"/>
      <c r="E5" s="179"/>
      <c r="F5" s="179"/>
      <c r="G5" s="180"/>
    </row>
    <row r="6" spans="1:7" customFormat="1" ht="16.899999999999999" customHeight="1" x14ac:dyDescent="0.25">
      <c r="A6" s="3"/>
      <c r="B6" s="1"/>
      <c r="C6" s="50" t="s">
        <v>4</v>
      </c>
      <c r="D6" s="51"/>
      <c r="E6" s="51"/>
      <c r="F6" s="51"/>
      <c r="G6" s="52"/>
    </row>
    <row r="7" spans="1:7" customFormat="1" ht="15.75" x14ac:dyDescent="0.25">
      <c r="A7" s="3"/>
      <c r="B7" s="1"/>
      <c r="C7" s="172" t="s">
        <v>45</v>
      </c>
      <c r="D7" s="173"/>
      <c r="E7" s="173"/>
      <c r="F7" s="173"/>
      <c r="G7" s="174"/>
    </row>
    <row r="8" spans="1:7" customFormat="1" ht="29.45" customHeight="1" x14ac:dyDescent="0.25">
      <c r="A8" s="3"/>
      <c r="B8" s="1"/>
      <c r="C8" s="169" t="s">
        <v>5</v>
      </c>
      <c r="D8" s="170"/>
      <c r="E8" s="170"/>
      <c r="F8" s="170"/>
      <c r="G8" s="171"/>
    </row>
    <row r="9" spans="1:7" customFormat="1" ht="15.75" x14ac:dyDescent="0.25">
      <c r="A9" s="3"/>
      <c r="B9" s="1"/>
      <c r="C9" s="172" t="s">
        <v>6</v>
      </c>
      <c r="D9" s="173"/>
      <c r="E9" s="173"/>
      <c r="F9" s="173"/>
      <c r="G9" s="174"/>
    </row>
    <row r="10" spans="1:7" customFormat="1" ht="32.450000000000003" customHeight="1" x14ac:dyDescent="0.25">
      <c r="A10" s="3"/>
      <c r="B10" s="1"/>
      <c r="C10" s="169" t="s">
        <v>46</v>
      </c>
      <c r="D10" s="170"/>
      <c r="E10" s="170"/>
      <c r="F10" s="170"/>
      <c r="G10" s="171"/>
    </row>
    <row r="11" spans="1:7" s="6" customFormat="1" ht="16.5" customHeight="1" x14ac:dyDescent="0.25">
      <c r="A11" s="3"/>
      <c r="C11" s="172" t="s">
        <v>7</v>
      </c>
      <c r="D11" s="173"/>
      <c r="E11" s="173"/>
      <c r="F11" s="173"/>
      <c r="G11" s="174"/>
    </row>
    <row r="12" spans="1:7" customFormat="1" ht="15.6" customHeight="1" x14ac:dyDescent="0.25">
      <c r="A12" s="3"/>
      <c r="B12" s="1"/>
      <c r="C12" s="169" t="s">
        <v>8</v>
      </c>
      <c r="D12" s="170"/>
      <c r="E12" s="170"/>
      <c r="F12" s="170"/>
      <c r="G12" s="171"/>
    </row>
    <row r="13" spans="1:7" customFormat="1" ht="15" x14ac:dyDescent="0.25">
      <c r="A13" s="3"/>
      <c r="B13" s="1"/>
      <c r="C13" s="169"/>
      <c r="D13" s="170"/>
      <c r="E13" s="170"/>
      <c r="F13" s="170"/>
      <c r="G13" s="171"/>
    </row>
    <row r="14" spans="1:7" customFormat="1" ht="30.6" customHeight="1" x14ac:dyDescent="0.25">
      <c r="A14" s="3"/>
      <c r="B14" s="1"/>
      <c r="C14" s="163" t="s">
        <v>9</v>
      </c>
      <c r="D14" s="164"/>
      <c r="E14" s="164"/>
      <c r="F14" s="164"/>
      <c r="G14" s="165"/>
    </row>
    <row r="15" spans="1:7" customFormat="1" ht="100.15" customHeight="1" thickBot="1" x14ac:dyDescent="0.3">
      <c r="A15" s="3"/>
      <c r="B15" s="1"/>
      <c r="C15" s="166" t="s">
        <v>49</v>
      </c>
      <c r="D15" s="167"/>
      <c r="E15" s="167"/>
      <c r="F15" s="167"/>
      <c r="G15" s="168"/>
    </row>
    <row r="17" spans="1:7" ht="12.75" thickBot="1" x14ac:dyDescent="0.25"/>
    <row r="18" spans="1:7" ht="16.5" thickBot="1" x14ac:dyDescent="0.3">
      <c r="A18" s="7"/>
      <c r="B18" s="7"/>
      <c r="C18" s="187" t="s">
        <v>10</v>
      </c>
      <c r="D18" s="188"/>
      <c r="E18" s="188"/>
      <c r="F18" s="188"/>
      <c r="G18" s="189"/>
    </row>
    <row r="19" spans="1:7" ht="34.9" customHeight="1" thickBot="1" x14ac:dyDescent="0.3">
      <c r="A19" s="7"/>
      <c r="B19" s="7"/>
      <c r="C19" s="190" t="s">
        <v>48</v>
      </c>
      <c r="D19" s="191"/>
      <c r="E19" s="191"/>
      <c r="F19" s="191"/>
      <c r="G19" s="192"/>
    </row>
    <row r="20" spans="1:7" ht="25.9" customHeight="1" thickBot="1" x14ac:dyDescent="0.25">
      <c r="C20" s="8" t="s">
        <v>11</v>
      </c>
      <c r="D20" s="9" t="s">
        <v>12</v>
      </c>
      <c r="E20" s="9" t="s">
        <v>13</v>
      </c>
      <c r="F20" s="10" t="s">
        <v>14</v>
      </c>
      <c r="G20" s="11" t="s">
        <v>15</v>
      </c>
    </row>
    <row r="21" spans="1:7" x14ac:dyDescent="0.2">
      <c r="C21" s="12">
        <v>1</v>
      </c>
      <c r="D21" s="27" t="s">
        <v>51</v>
      </c>
      <c r="E21" s="54">
        <v>169</v>
      </c>
      <c r="F21" s="15"/>
      <c r="G21" s="16">
        <f>(E21*F21)*12</f>
        <v>0</v>
      </c>
    </row>
    <row r="22" spans="1:7" x14ac:dyDescent="0.2">
      <c r="C22" s="12">
        <v>2</v>
      </c>
      <c r="D22" s="17" t="s">
        <v>52</v>
      </c>
      <c r="E22" s="14">
        <v>275</v>
      </c>
      <c r="F22" s="19"/>
      <c r="G22" s="16">
        <f t="shared" ref="G22:G30" si="0">(E22*F22)*12</f>
        <v>0</v>
      </c>
    </row>
    <row r="23" spans="1:7" x14ac:dyDescent="0.2">
      <c r="C23" s="12">
        <v>3</v>
      </c>
      <c r="D23" s="20" t="s">
        <v>18</v>
      </c>
      <c r="E23" s="14">
        <v>134</v>
      </c>
      <c r="F23" s="19"/>
      <c r="G23" s="16">
        <f t="shared" si="0"/>
        <v>0</v>
      </c>
    </row>
    <row r="24" spans="1:7" x14ac:dyDescent="0.2">
      <c r="C24" s="12">
        <v>4</v>
      </c>
      <c r="D24" s="17" t="s">
        <v>73</v>
      </c>
      <c r="E24" s="14">
        <v>145</v>
      </c>
      <c r="F24" s="19"/>
      <c r="G24" s="16">
        <f t="shared" si="0"/>
        <v>0</v>
      </c>
    </row>
    <row r="25" spans="1:7" x14ac:dyDescent="0.2">
      <c r="C25" s="12">
        <v>5</v>
      </c>
      <c r="D25" s="21" t="s">
        <v>55</v>
      </c>
      <c r="E25" s="14">
        <v>145</v>
      </c>
      <c r="F25" s="19"/>
      <c r="G25" s="16">
        <f t="shared" si="0"/>
        <v>0</v>
      </c>
    </row>
    <row r="26" spans="1:7" x14ac:dyDescent="0.2">
      <c r="C26" s="12">
        <v>6</v>
      </c>
      <c r="D26" s="106" t="s">
        <v>56</v>
      </c>
      <c r="E26" s="14">
        <v>215</v>
      </c>
      <c r="F26" s="19"/>
      <c r="G26" s="16">
        <f t="shared" si="0"/>
        <v>0</v>
      </c>
    </row>
    <row r="27" spans="1:7" ht="24" x14ac:dyDescent="0.2">
      <c r="C27" s="12">
        <v>7</v>
      </c>
      <c r="D27" s="106" t="s">
        <v>57</v>
      </c>
      <c r="E27" s="14">
        <v>282</v>
      </c>
      <c r="F27" s="19"/>
      <c r="G27" s="16">
        <f t="shared" si="0"/>
        <v>0</v>
      </c>
    </row>
    <row r="28" spans="1:7" x14ac:dyDescent="0.2">
      <c r="C28" s="12">
        <v>8</v>
      </c>
      <c r="D28" s="17" t="s">
        <v>58</v>
      </c>
      <c r="E28" s="14">
        <v>182</v>
      </c>
      <c r="F28" s="19"/>
      <c r="G28" s="16">
        <f t="shared" si="0"/>
        <v>0</v>
      </c>
    </row>
    <row r="29" spans="1:7" x14ac:dyDescent="0.2">
      <c r="C29" s="12">
        <v>9</v>
      </c>
      <c r="D29" s="17" t="s">
        <v>59</v>
      </c>
      <c r="E29" s="14">
        <v>182</v>
      </c>
      <c r="F29" s="19"/>
      <c r="G29" s="16">
        <f t="shared" si="0"/>
        <v>0</v>
      </c>
    </row>
    <row r="30" spans="1:7" x14ac:dyDescent="0.2">
      <c r="C30" s="12">
        <v>10</v>
      </c>
      <c r="D30" s="21" t="s">
        <v>83</v>
      </c>
      <c r="E30" s="14">
        <v>12</v>
      </c>
      <c r="F30" s="19"/>
      <c r="G30" s="16">
        <f t="shared" si="0"/>
        <v>0</v>
      </c>
    </row>
    <row r="31" spans="1:7" ht="24" x14ac:dyDescent="0.2">
      <c r="C31" s="77">
        <v>11</v>
      </c>
      <c r="D31" s="22" t="s">
        <v>60</v>
      </c>
      <c r="E31" s="18">
        <v>342</v>
      </c>
      <c r="F31" s="19"/>
      <c r="G31" s="16">
        <f>(E31*F31)*12</f>
        <v>0</v>
      </c>
    </row>
    <row r="32" spans="1:7" ht="12.75" thickBot="1" x14ac:dyDescent="0.25">
      <c r="C32" s="78">
        <v>12</v>
      </c>
      <c r="D32" s="65" t="s">
        <v>61</v>
      </c>
      <c r="E32" s="79">
        <v>13</v>
      </c>
      <c r="F32" s="67"/>
      <c r="G32" s="80">
        <f>(E32*F32)*12</f>
        <v>0</v>
      </c>
    </row>
    <row r="33" spans="1:7" ht="17.45" customHeight="1" x14ac:dyDescent="0.2">
      <c r="C33" s="198" t="s">
        <v>20</v>
      </c>
      <c r="D33" s="199"/>
      <c r="E33" s="199"/>
      <c r="F33" s="199"/>
      <c r="G33" s="16">
        <f>SUM(G21:G32)</f>
        <v>0</v>
      </c>
    </row>
    <row r="34" spans="1:7" ht="17.45" customHeight="1" x14ac:dyDescent="0.2">
      <c r="C34" s="157" t="s">
        <v>21</v>
      </c>
      <c r="D34" s="158"/>
      <c r="E34" s="158"/>
      <c r="F34" s="159"/>
      <c r="G34" s="25">
        <f>G33*15%</f>
        <v>0</v>
      </c>
    </row>
    <row r="35" spans="1:7" ht="17.45" customHeight="1" x14ac:dyDescent="0.2">
      <c r="C35" s="157" t="s">
        <v>26</v>
      </c>
      <c r="D35" s="158"/>
      <c r="E35" s="158"/>
      <c r="F35" s="159"/>
      <c r="G35" s="33">
        <f>G33+G34</f>
        <v>0</v>
      </c>
    </row>
    <row r="36" spans="1:7" ht="17.45" customHeight="1" x14ac:dyDescent="0.2">
      <c r="C36" s="157" t="s">
        <v>27</v>
      </c>
      <c r="D36" s="158"/>
      <c r="E36" s="158"/>
      <c r="F36" s="159"/>
      <c r="G36" s="33">
        <f>(G35*$D$75)+G35</f>
        <v>0</v>
      </c>
    </row>
    <row r="37" spans="1:7" ht="17.45" customHeight="1" thickBot="1" x14ac:dyDescent="0.25">
      <c r="C37" s="200" t="s">
        <v>28</v>
      </c>
      <c r="D37" s="201"/>
      <c r="E37" s="201"/>
      <c r="F37" s="202"/>
      <c r="G37" s="34">
        <f>(G36*$E$75)+G36</f>
        <v>0</v>
      </c>
    </row>
    <row r="38" spans="1:7" ht="17.45" customHeight="1" thickBot="1" x14ac:dyDescent="0.25">
      <c r="C38" s="160" t="s">
        <v>50</v>
      </c>
      <c r="D38" s="161"/>
      <c r="E38" s="161"/>
      <c r="F38" s="161"/>
      <c r="G38" s="69">
        <f>G35+G36+G37</f>
        <v>0</v>
      </c>
    </row>
    <row r="39" spans="1:7" x14ac:dyDescent="0.2">
      <c r="A39" s="71"/>
      <c r="B39" s="71"/>
      <c r="C39" s="72"/>
      <c r="D39" s="72"/>
      <c r="E39" s="72"/>
      <c r="F39" s="72"/>
      <c r="G39" s="72"/>
    </row>
    <row r="40" spans="1:7" ht="16.899999999999999" customHeight="1" thickBot="1" x14ac:dyDescent="0.25">
      <c r="A40" s="71"/>
      <c r="B40" s="71"/>
      <c r="C40" s="71"/>
      <c r="D40" s="71"/>
      <c r="E40" s="71"/>
      <c r="F40" s="74"/>
      <c r="G40" s="71"/>
    </row>
    <row r="41" spans="1:7" ht="19.149999999999999" customHeight="1" thickBot="1" x14ac:dyDescent="0.3">
      <c r="C41" s="187" t="s">
        <v>22</v>
      </c>
      <c r="D41" s="188"/>
      <c r="E41" s="188"/>
      <c r="F41" s="188"/>
      <c r="G41" s="189"/>
    </row>
    <row r="42" spans="1:7" ht="24.75" thickBot="1" x14ac:dyDescent="0.25">
      <c r="C42" s="26" t="s">
        <v>11</v>
      </c>
      <c r="D42" s="9" t="s">
        <v>23</v>
      </c>
      <c r="E42" s="9" t="s">
        <v>13</v>
      </c>
      <c r="F42" s="10" t="s">
        <v>14</v>
      </c>
      <c r="G42" s="11" t="s">
        <v>15</v>
      </c>
    </row>
    <row r="43" spans="1:7" ht="19.149999999999999" customHeight="1" x14ac:dyDescent="0.2">
      <c r="C43" s="12">
        <v>1</v>
      </c>
      <c r="D43" s="27" t="s">
        <v>62</v>
      </c>
      <c r="E43" s="28">
        <v>219</v>
      </c>
      <c r="F43" s="29"/>
      <c r="G43" s="16">
        <f t="shared" ref="G43:G50" si="1">(E43*F43)*12</f>
        <v>0</v>
      </c>
    </row>
    <row r="44" spans="1:7" ht="25.15" customHeight="1" x14ac:dyDescent="0.2">
      <c r="C44" s="12">
        <v>2</v>
      </c>
      <c r="D44" s="21" t="s">
        <v>110</v>
      </c>
      <c r="E44" s="28">
        <v>1320</v>
      </c>
      <c r="F44" s="30"/>
      <c r="G44" s="16">
        <f t="shared" si="1"/>
        <v>0</v>
      </c>
    </row>
    <row r="45" spans="1:7" ht="19.149999999999999" customHeight="1" x14ac:dyDescent="0.2">
      <c r="C45" s="12">
        <v>3</v>
      </c>
      <c r="D45" s="21" t="s">
        <v>24</v>
      </c>
      <c r="E45" s="28">
        <v>310</v>
      </c>
      <c r="F45" s="30"/>
      <c r="G45" s="16">
        <f t="shared" si="1"/>
        <v>0</v>
      </c>
    </row>
    <row r="46" spans="1:7" ht="19.149999999999999" customHeight="1" x14ac:dyDescent="0.2">
      <c r="C46" s="12">
        <v>4</v>
      </c>
      <c r="D46" s="21" t="s">
        <v>25</v>
      </c>
      <c r="E46" s="28">
        <v>134</v>
      </c>
      <c r="F46" s="30"/>
      <c r="G46" s="16">
        <f t="shared" si="1"/>
        <v>0</v>
      </c>
    </row>
    <row r="47" spans="1:7" ht="19.149999999999999" customHeight="1" x14ac:dyDescent="0.2">
      <c r="C47" s="12">
        <v>5</v>
      </c>
      <c r="D47" s="21" t="s">
        <v>66</v>
      </c>
      <c r="E47" s="28">
        <v>145</v>
      </c>
      <c r="F47" s="30"/>
      <c r="G47" s="16">
        <f t="shared" si="1"/>
        <v>0</v>
      </c>
    </row>
    <row r="48" spans="1:7" ht="19.149999999999999" customHeight="1" x14ac:dyDescent="0.2">
      <c r="C48" s="12">
        <v>6</v>
      </c>
      <c r="D48" s="21" t="s">
        <v>82</v>
      </c>
      <c r="E48" s="28">
        <v>298</v>
      </c>
      <c r="F48" s="30"/>
      <c r="G48" s="16">
        <f t="shared" si="1"/>
        <v>0</v>
      </c>
    </row>
    <row r="49" spans="2:10" ht="19.149999999999999" customHeight="1" x14ac:dyDescent="0.2">
      <c r="C49" s="12">
        <v>7</v>
      </c>
      <c r="D49" s="21" t="s">
        <v>77</v>
      </c>
      <c r="E49" s="28">
        <v>60</v>
      </c>
      <c r="F49" s="30"/>
      <c r="G49" s="16">
        <f t="shared" si="1"/>
        <v>0</v>
      </c>
    </row>
    <row r="50" spans="2:10" ht="19.149999999999999" customHeight="1" x14ac:dyDescent="0.2">
      <c r="C50" s="12">
        <v>8</v>
      </c>
      <c r="D50" s="21" t="s">
        <v>111</v>
      </c>
      <c r="E50" s="28">
        <v>342</v>
      </c>
      <c r="F50" s="30"/>
      <c r="G50" s="16">
        <f t="shared" si="1"/>
        <v>0</v>
      </c>
    </row>
    <row r="51" spans="2:10" ht="19.149999999999999" customHeight="1" thickBot="1" x14ac:dyDescent="0.25">
      <c r="C51" s="110">
        <v>9</v>
      </c>
      <c r="D51" s="21" t="s">
        <v>68</v>
      </c>
      <c r="E51" s="28">
        <v>800</v>
      </c>
      <c r="F51" s="111"/>
      <c r="G51" s="16">
        <f>(E51*F51)*12</f>
        <v>0</v>
      </c>
    </row>
    <row r="52" spans="2:10" ht="17.45" customHeight="1" x14ac:dyDescent="0.2">
      <c r="C52" s="193" t="s">
        <v>20</v>
      </c>
      <c r="D52" s="194"/>
      <c r="E52" s="194"/>
      <c r="F52" s="195"/>
      <c r="G52" s="31">
        <f>SUM(G43:G51)</f>
        <v>0</v>
      </c>
    </row>
    <row r="53" spans="2:10" ht="17.45" customHeight="1" x14ac:dyDescent="0.2">
      <c r="C53" s="196" t="s">
        <v>21</v>
      </c>
      <c r="D53" s="197"/>
      <c r="E53" s="197"/>
      <c r="F53" s="197"/>
      <c r="G53" s="32">
        <f>G52*15%</f>
        <v>0</v>
      </c>
    </row>
    <row r="54" spans="2:10" ht="17.45" customHeight="1" x14ac:dyDescent="0.2">
      <c r="C54" s="196" t="s">
        <v>26</v>
      </c>
      <c r="D54" s="197"/>
      <c r="E54" s="197"/>
      <c r="F54" s="197"/>
      <c r="G54" s="33">
        <f>G52+G53</f>
        <v>0</v>
      </c>
    </row>
    <row r="55" spans="2:10" ht="17.45" customHeight="1" x14ac:dyDescent="0.2">
      <c r="C55" s="196" t="s">
        <v>27</v>
      </c>
      <c r="D55" s="197"/>
      <c r="E55" s="197"/>
      <c r="F55" s="197"/>
      <c r="G55" s="33">
        <f>(G54*$D$75)+G54</f>
        <v>0</v>
      </c>
    </row>
    <row r="56" spans="2:10" ht="17.45" customHeight="1" thickBot="1" x14ac:dyDescent="0.25">
      <c r="C56" s="203" t="s">
        <v>28</v>
      </c>
      <c r="D56" s="204"/>
      <c r="E56" s="204"/>
      <c r="F56" s="204"/>
      <c r="G56" s="34">
        <f>(G55*$E$75)+G55</f>
        <v>0</v>
      </c>
    </row>
    <row r="57" spans="2:10" ht="17.45" customHeight="1" thickBot="1" x14ac:dyDescent="0.25">
      <c r="C57" s="205" t="s">
        <v>29</v>
      </c>
      <c r="D57" s="206"/>
      <c r="E57" s="206"/>
      <c r="F57" s="207"/>
      <c r="G57" s="69">
        <f>G56+G55+G54</f>
        <v>0</v>
      </c>
    </row>
    <row r="58" spans="2:10" x14ac:dyDescent="0.2">
      <c r="B58" s="71"/>
      <c r="C58" s="72"/>
      <c r="D58" s="72"/>
      <c r="E58" s="72"/>
      <c r="F58" s="72"/>
      <c r="G58" s="72"/>
    </row>
    <row r="59" spans="2:10" ht="12.75" thickBot="1" x14ac:dyDescent="0.25">
      <c r="B59" s="71"/>
      <c r="C59" s="71"/>
      <c r="D59" s="71"/>
      <c r="E59" s="71"/>
      <c r="F59" s="74"/>
      <c r="G59" s="71"/>
    </row>
    <row r="60" spans="2:10" ht="16.5" thickBot="1" x14ac:dyDescent="0.3">
      <c r="C60" s="187" t="s">
        <v>30</v>
      </c>
      <c r="D60" s="188"/>
      <c r="E60" s="188"/>
      <c r="F60" s="188"/>
      <c r="G60" s="189"/>
    </row>
    <row r="61" spans="2:10" ht="24.75" thickBot="1" x14ac:dyDescent="0.25">
      <c r="C61" s="49" t="s">
        <v>11</v>
      </c>
      <c r="D61" s="35" t="s">
        <v>31</v>
      </c>
      <c r="E61" s="75" t="s">
        <v>13</v>
      </c>
      <c r="F61" s="10" t="s">
        <v>14</v>
      </c>
      <c r="G61" s="11" t="s">
        <v>15</v>
      </c>
    </row>
    <row r="62" spans="2:10" ht="36" x14ac:dyDescent="0.2">
      <c r="C62" s="36">
        <v>1</v>
      </c>
      <c r="D62" s="13" t="s">
        <v>85</v>
      </c>
      <c r="E62" s="37">
        <v>738</v>
      </c>
      <c r="F62" s="38"/>
      <c r="G62" s="39">
        <f>(E62*F62)*12</f>
        <v>0</v>
      </c>
      <c r="J62" s="119"/>
    </row>
    <row r="63" spans="2:10" s="53" customFormat="1" ht="24" x14ac:dyDescent="0.2">
      <c r="C63" s="55">
        <v>2</v>
      </c>
      <c r="D63" s="21" t="s">
        <v>99</v>
      </c>
      <c r="E63" s="48">
        <v>169</v>
      </c>
      <c r="F63" s="56"/>
      <c r="G63" s="39">
        <f>(E63*F63)*52</f>
        <v>0</v>
      </c>
      <c r="J63" s="119"/>
    </row>
    <row r="64" spans="2:10" s="53" customFormat="1" ht="24.75" thickBot="1" x14ac:dyDescent="0.25">
      <c r="C64" s="57">
        <v>3</v>
      </c>
      <c r="D64" s="22" t="s">
        <v>90</v>
      </c>
      <c r="E64" s="58">
        <v>13</v>
      </c>
      <c r="F64" s="59"/>
      <c r="G64" s="39">
        <f>(E64*F64)*6</f>
        <v>0</v>
      </c>
      <c r="J64" s="119"/>
    </row>
    <row r="65" spans="2:7" ht="18" customHeight="1" x14ac:dyDescent="0.2">
      <c r="C65" s="208" t="s">
        <v>20</v>
      </c>
      <c r="D65" s="209"/>
      <c r="E65" s="209"/>
      <c r="F65" s="210"/>
      <c r="G65" s="31">
        <f>SUM(G62:G64)</f>
        <v>0</v>
      </c>
    </row>
    <row r="66" spans="2:7" ht="18" customHeight="1" x14ac:dyDescent="0.2">
      <c r="C66" s="157" t="s">
        <v>21</v>
      </c>
      <c r="D66" s="158"/>
      <c r="E66" s="158"/>
      <c r="F66" s="159"/>
      <c r="G66" s="32">
        <f>G65*15%</f>
        <v>0</v>
      </c>
    </row>
    <row r="67" spans="2:7" ht="18" customHeight="1" x14ac:dyDescent="0.2">
      <c r="C67" s="157" t="s">
        <v>33</v>
      </c>
      <c r="D67" s="158"/>
      <c r="E67" s="158"/>
      <c r="F67" s="159"/>
      <c r="G67" s="33">
        <f>G65+G66</f>
        <v>0</v>
      </c>
    </row>
    <row r="68" spans="2:7" ht="18" customHeight="1" x14ac:dyDescent="0.2">
      <c r="C68" s="157" t="s">
        <v>34</v>
      </c>
      <c r="D68" s="158"/>
      <c r="E68" s="158"/>
      <c r="F68" s="159"/>
      <c r="G68" s="33">
        <f>(G67*$D$75)+G67</f>
        <v>0</v>
      </c>
    </row>
    <row r="69" spans="2:7" ht="18" customHeight="1" thickBot="1" x14ac:dyDescent="0.25">
      <c r="C69" s="157" t="s">
        <v>35</v>
      </c>
      <c r="D69" s="158"/>
      <c r="E69" s="158"/>
      <c r="F69" s="159"/>
      <c r="G69" s="33">
        <f>(G68*$E$75)+G68</f>
        <v>0</v>
      </c>
    </row>
    <row r="70" spans="2:7" ht="18" customHeight="1" thickBot="1" x14ac:dyDescent="0.25">
      <c r="C70" s="160" t="s">
        <v>36</v>
      </c>
      <c r="D70" s="161"/>
      <c r="E70" s="161"/>
      <c r="F70" s="161"/>
      <c r="G70" s="69">
        <f>G69+G68+G67</f>
        <v>0</v>
      </c>
    </row>
    <row r="71" spans="2:7" ht="18" customHeight="1" x14ac:dyDescent="0.2">
      <c r="B71" s="71"/>
      <c r="C71" s="72"/>
      <c r="D71" s="72"/>
      <c r="E71" s="72"/>
      <c r="F71" s="72"/>
      <c r="G71" s="72"/>
    </row>
    <row r="72" spans="2:7" x14ac:dyDescent="0.2">
      <c r="B72" s="71"/>
      <c r="C72" s="71"/>
      <c r="D72" s="71"/>
      <c r="E72" s="71"/>
      <c r="F72" s="74"/>
      <c r="G72" s="71"/>
    </row>
    <row r="73" spans="2:7" ht="15.6" customHeight="1" thickBot="1" x14ac:dyDescent="0.25">
      <c r="C73" s="162" t="s">
        <v>37</v>
      </c>
      <c r="D73" s="162"/>
      <c r="E73" s="162"/>
      <c r="F73" s="162"/>
      <c r="G73" s="70"/>
    </row>
    <row r="74" spans="2:7" ht="15.75" thickBot="1" x14ac:dyDescent="0.3">
      <c r="C74" s="40" t="s">
        <v>0</v>
      </c>
      <c r="D74" s="41" t="s">
        <v>38</v>
      </c>
      <c r="E74" s="41" t="s">
        <v>39</v>
      </c>
      <c r="F74" s="42" t="s">
        <v>40</v>
      </c>
      <c r="G74" s="60"/>
    </row>
    <row r="75" spans="2:7" ht="15" customHeight="1" thickBot="1" x14ac:dyDescent="0.25">
      <c r="C75" s="43" t="s">
        <v>41</v>
      </c>
      <c r="D75" s="44"/>
      <c r="E75" s="44"/>
      <c r="F75" s="45"/>
      <c r="G75" s="60"/>
    </row>
    <row r="77" spans="2:7" ht="12.75" thickBot="1" x14ac:dyDescent="0.25"/>
    <row r="78" spans="2:7" ht="15.75" thickBot="1" x14ac:dyDescent="0.3">
      <c r="C78" s="155" t="s">
        <v>42</v>
      </c>
      <c r="D78" s="156"/>
      <c r="E78" s="46">
        <f>G38+G57+G70</f>
        <v>0</v>
      </c>
    </row>
    <row r="81" spans="2:6" ht="14.25" x14ac:dyDescent="0.2">
      <c r="B81" s="60"/>
      <c r="C81" s="60"/>
      <c r="D81" s="60"/>
      <c r="E81" s="61"/>
      <c r="F81" s="60"/>
    </row>
    <row r="82" spans="2:6" ht="11.45" customHeight="1" thickBot="1" x14ac:dyDescent="0.25">
      <c r="B82" s="60"/>
      <c r="C82" s="62"/>
      <c r="D82" s="60"/>
      <c r="E82" s="63"/>
      <c r="F82" s="60"/>
    </row>
    <row r="83" spans="2:6" ht="12" customHeight="1" x14ac:dyDescent="0.2">
      <c r="B83" s="60"/>
      <c r="C83" s="60"/>
      <c r="D83" s="60"/>
      <c r="E83" s="61"/>
      <c r="F83" s="60"/>
    </row>
    <row r="84" spans="2:6" ht="14.25" x14ac:dyDescent="0.2">
      <c r="C84" s="47" t="s">
        <v>43</v>
      </c>
      <c r="E84" s="3" t="s">
        <v>44</v>
      </c>
      <c r="F84" s="1"/>
    </row>
  </sheetData>
  <mergeCells count="36">
    <mergeCell ref="C68:F68"/>
    <mergeCell ref="C69:F69"/>
    <mergeCell ref="C70:F70"/>
    <mergeCell ref="C73:F73"/>
    <mergeCell ref="C78:D78"/>
    <mergeCell ref="C67:F67"/>
    <mergeCell ref="C38:F38"/>
    <mergeCell ref="C41:G41"/>
    <mergeCell ref="C52:F52"/>
    <mergeCell ref="C53:F53"/>
    <mergeCell ref="C54:F54"/>
    <mergeCell ref="C55:F55"/>
    <mergeCell ref="C56:F56"/>
    <mergeCell ref="C57:F57"/>
    <mergeCell ref="C60:G60"/>
    <mergeCell ref="C65:F65"/>
    <mergeCell ref="C66:F66"/>
    <mergeCell ref="C37:F37"/>
    <mergeCell ref="C10:G10"/>
    <mergeCell ref="C11:G11"/>
    <mergeCell ref="C12:G13"/>
    <mergeCell ref="C14:G14"/>
    <mergeCell ref="C15:G15"/>
    <mergeCell ref="C18:G18"/>
    <mergeCell ref="C19:G19"/>
    <mergeCell ref="C33:F33"/>
    <mergeCell ref="C34:F34"/>
    <mergeCell ref="C35:F35"/>
    <mergeCell ref="C36:F36"/>
    <mergeCell ref="C9:G9"/>
    <mergeCell ref="D2:G2"/>
    <mergeCell ref="D5:G5"/>
    <mergeCell ref="C7:G7"/>
    <mergeCell ref="C8:G8"/>
    <mergeCell ref="D3:G3"/>
    <mergeCell ref="C4:G4"/>
  </mergeCells>
  <pageMargins left="0.7" right="0.7" top="0.75" bottom="0.75" header="0.3" footer="0.3"/>
  <pageSetup scale="4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ED9B3-6A16-4462-AE26-FBADF6B25E1A}">
  <sheetPr>
    <pageSetUpPr fitToPage="1"/>
  </sheetPr>
  <dimension ref="A1:N88"/>
  <sheetViews>
    <sheetView topLeftCell="A15" zoomScale="140" zoomScaleNormal="140" workbookViewId="0">
      <selection activeCell="C15" sqref="C15:G15"/>
    </sheetView>
  </sheetViews>
  <sheetFormatPr defaultColWidth="8.85546875" defaultRowHeight="12" x14ac:dyDescent="0.2"/>
  <cols>
    <col min="1" max="2" width="8.85546875" style="1"/>
    <col min="3" max="3" width="25.5703125" style="1" bestFit="1" customWidth="1"/>
    <col min="4" max="4" width="42.7109375" style="1" customWidth="1"/>
    <col min="5" max="5" width="22.7109375" style="1" customWidth="1"/>
    <col min="6" max="6" width="22.42578125" style="2" customWidth="1"/>
    <col min="7" max="7" width="16.140625" style="1" customWidth="1"/>
    <col min="8" max="8" width="23" style="1" customWidth="1"/>
    <col min="9" max="9" width="8.85546875" style="1"/>
    <col min="10" max="10" width="19.42578125" style="1" customWidth="1"/>
    <col min="11" max="11" width="16.140625" style="1" customWidth="1"/>
    <col min="12" max="16384" width="8.85546875" style="1"/>
  </cols>
  <sheetData>
    <row r="1" spans="1:7" ht="12.75" thickBot="1" x14ac:dyDescent="0.25"/>
    <row r="2" spans="1:7" s="84" customFormat="1" ht="15" thickBot="1" x14ac:dyDescent="0.25">
      <c r="C2" s="98" t="s">
        <v>1</v>
      </c>
      <c r="D2" s="214" t="s">
        <v>113</v>
      </c>
      <c r="E2" s="215"/>
      <c r="F2" s="215"/>
      <c r="G2" s="216"/>
    </row>
    <row r="3" spans="1:7" s="5" customFormat="1" ht="28.5" customHeight="1" thickBot="1" x14ac:dyDescent="0.3">
      <c r="C3" s="4" t="s">
        <v>2</v>
      </c>
      <c r="D3" s="181" t="s">
        <v>114</v>
      </c>
      <c r="E3" s="182"/>
      <c r="F3" s="182"/>
      <c r="G3" s="183"/>
    </row>
    <row r="4" spans="1:7" s="84" customFormat="1" ht="15" customHeight="1" thickBot="1" x14ac:dyDescent="0.25">
      <c r="C4" s="222" t="s">
        <v>118</v>
      </c>
      <c r="D4" s="223"/>
      <c r="E4" s="223"/>
      <c r="F4" s="223"/>
      <c r="G4" s="224"/>
    </row>
    <row r="5" spans="1:7" s="84" customFormat="1" ht="15" thickBot="1" x14ac:dyDescent="0.25">
      <c r="C5" s="98" t="s">
        <v>3</v>
      </c>
      <c r="D5" s="217"/>
      <c r="E5" s="218"/>
      <c r="F5" s="218"/>
      <c r="G5" s="219"/>
    </row>
    <row r="6" spans="1:7" customFormat="1" ht="16.899999999999999" customHeight="1" x14ac:dyDescent="0.25">
      <c r="A6" s="84"/>
      <c r="B6" s="1"/>
      <c r="C6" s="97" t="s">
        <v>4</v>
      </c>
      <c r="D6" s="96"/>
      <c r="E6" s="96"/>
      <c r="F6" s="96"/>
      <c r="G6" s="95"/>
    </row>
    <row r="7" spans="1:7" customFormat="1" ht="15.75" x14ac:dyDescent="0.25">
      <c r="A7" s="84"/>
      <c r="B7" s="1"/>
      <c r="C7" s="172" t="s">
        <v>45</v>
      </c>
      <c r="D7" s="220"/>
      <c r="E7" s="220"/>
      <c r="F7" s="220"/>
      <c r="G7" s="174"/>
    </row>
    <row r="8" spans="1:7" customFormat="1" ht="29.45" customHeight="1" x14ac:dyDescent="0.25">
      <c r="A8" s="84"/>
      <c r="B8" s="1"/>
      <c r="C8" s="169" t="s">
        <v>5</v>
      </c>
      <c r="D8" s="221"/>
      <c r="E8" s="221"/>
      <c r="F8" s="221"/>
      <c r="G8" s="171"/>
    </row>
    <row r="9" spans="1:7" customFormat="1" ht="15.75" x14ac:dyDescent="0.25">
      <c r="A9" s="84"/>
      <c r="B9" s="1"/>
      <c r="C9" s="172" t="s">
        <v>6</v>
      </c>
      <c r="D9" s="220"/>
      <c r="E9" s="220"/>
      <c r="F9" s="220"/>
      <c r="G9" s="174"/>
    </row>
    <row r="10" spans="1:7" customFormat="1" ht="32.450000000000003" customHeight="1" x14ac:dyDescent="0.25">
      <c r="A10" s="84"/>
      <c r="B10" s="1"/>
      <c r="C10" s="169" t="s">
        <v>46</v>
      </c>
      <c r="D10" s="221"/>
      <c r="E10" s="221"/>
      <c r="F10" s="221"/>
      <c r="G10" s="171"/>
    </row>
    <row r="11" spans="1:7" customFormat="1" ht="16.5" customHeight="1" x14ac:dyDescent="0.25">
      <c r="A11" s="84"/>
      <c r="C11" s="172" t="s">
        <v>7</v>
      </c>
      <c r="D11" s="220"/>
      <c r="E11" s="220"/>
      <c r="F11" s="220"/>
      <c r="G11" s="174"/>
    </row>
    <row r="12" spans="1:7" customFormat="1" ht="15.6" customHeight="1" x14ac:dyDescent="0.25">
      <c r="A12" s="84"/>
      <c r="B12" s="1"/>
      <c r="C12" s="169" t="s">
        <v>8</v>
      </c>
      <c r="D12" s="221"/>
      <c r="E12" s="221"/>
      <c r="F12" s="221"/>
      <c r="G12" s="171"/>
    </row>
    <row r="13" spans="1:7" customFormat="1" ht="15" x14ac:dyDescent="0.25">
      <c r="A13" s="84"/>
      <c r="B13" s="1"/>
      <c r="C13" s="169"/>
      <c r="D13" s="221"/>
      <c r="E13" s="221"/>
      <c r="F13" s="221"/>
      <c r="G13" s="171"/>
    </row>
    <row r="14" spans="1:7" customFormat="1" ht="30.6" customHeight="1" x14ac:dyDescent="0.25">
      <c r="A14" s="84"/>
      <c r="B14" s="1"/>
      <c r="C14" s="163" t="s">
        <v>9</v>
      </c>
      <c r="D14" s="225"/>
      <c r="E14" s="225"/>
      <c r="F14" s="225"/>
      <c r="G14" s="165"/>
    </row>
    <row r="15" spans="1:7" customFormat="1" ht="100.15" customHeight="1" thickBot="1" x14ac:dyDescent="0.3">
      <c r="A15" s="84"/>
      <c r="B15" s="1"/>
      <c r="C15" s="166" t="s">
        <v>49</v>
      </c>
      <c r="D15" s="167"/>
      <c r="E15" s="167"/>
      <c r="F15" s="167"/>
      <c r="G15" s="168"/>
    </row>
    <row r="17" spans="1:7" ht="12.75" thickBot="1" x14ac:dyDescent="0.25"/>
    <row r="18" spans="1:7" ht="16.5" thickBot="1" x14ac:dyDescent="0.3">
      <c r="A18" s="7"/>
      <c r="B18" s="7"/>
      <c r="C18" s="226" t="s">
        <v>10</v>
      </c>
      <c r="D18" s="227"/>
      <c r="E18" s="227"/>
      <c r="F18" s="227"/>
      <c r="G18" s="228"/>
    </row>
    <row r="19" spans="1:7" ht="34.9" customHeight="1" thickBot="1" x14ac:dyDescent="0.3">
      <c r="A19" s="7"/>
      <c r="B19" s="7"/>
      <c r="C19" s="229" t="s">
        <v>48</v>
      </c>
      <c r="D19" s="230"/>
      <c r="E19" s="230"/>
      <c r="F19" s="230"/>
      <c r="G19" s="231"/>
    </row>
    <row r="20" spans="1:7" ht="25.9" customHeight="1" thickBot="1" x14ac:dyDescent="0.25">
      <c r="C20" s="8" t="s">
        <v>11</v>
      </c>
      <c r="D20" s="94" t="s">
        <v>12</v>
      </c>
      <c r="E20" s="94" t="s">
        <v>13</v>
      </c>
      <c r="F20" s="134" t="s">
        <v>14</v>
      </c>
      <c r="G20" s="122" t="s">
        <v>15</v>
      </c>
    </row>
    <row r="21" spans="1:7" x14ac:dyDescent="0.2">
      <c r="C21" s="123">
        <v>1</v>
      </c>
      <c r="D21" s="17" t="s">
        <v>51</v>
      </c>
      <c r="E21" s="123">
        <v>202</v>
      </c>
      <c r="F21" s="15"/>
      <c r="G21" s="16">
        <f t="shared" ref="G21:G32" si="0">(E21*F21)*12</f>
        <v>0</v>
      </c>
    </row>
    <row r="22" spans="1:7" x14ac:dyDescent="0.2">
      <c r="C22" s="123">
        <v>2</v>
      </c>
      <c r="D22" s="17" t="s">
        <v>52</v>
      </c>
      <c r="E22" s="123">
        <v>293</v>
      </c>
      <c r="F22" s="15"/>
      <c r="G22" s="16">
        <f t="shared" si="0"/>
        <v>0</v>
      </c>
    </row>
    <row r="23" spans="1:7" x14ac:dyDescent="0.2">
      <c r="C23" s="123">
        <v>3</v>
      </c>
      <c r="D23" s="17" t="s">
        <v>18</v>
      </c>
      <c r="E23" s="123">
        <v>143</v>
      </c>
      <c r="F23" s="19"/>
      <c r="G23" s="16">
        <f t="shared" si="0"/>
        <v>0</v>
      </c>
    </row>
    <row r="24" spans="1:7" x14ac:dyDescent="0.2">
      <c r="C24" s="123">
        <v>4</v>
      </c>
      <c r="D24" s="17" t="s">
        <v>58</v>
      </c>
      <c r="E24" s="149">
        <v>161</v>
      </c>
      <c r="F24" s="19"/>
      <c r="G24" s="16">
        <f t="shared" si="0"/>
        <v>0</v>
      </c>
    </row>
    <row r="25" spans="1:7" x14ac:dyDescent="0.2">
      <c r="C25" s="123">
        <v>5</v>
      </c>
      <c r="D25" s="107" t="s">
        <v>73</v>
      </c>
      <c r="E25" s="149">
        <v>154</v>
      </c>
      <c r="F25" s="19"/>
      <c r="G25" s="16">
        <f t="shared" si="0"/>
        <v>0</v>
      </c>
    </row>
    <row r="26" spans="1:7" x14ac:dyDescent="0.2">
      <c r="C26" s="123">
        <v>6</v>
      </c>
      <c r="D26" s="17" t="s">
        <v>55</v>
      </c>
      <c r="E26" s="149">
        <v>114</v>
      </c>
      <c r="F26" s="19"/>
      <c r="G26" s="16">
        <f t="shared" si="0"/>
        <v>0</v>
      </c>
    </row>
    <row r="27" spans="1:7" x14ac:dyDescent="0.2">
      <c r="C27" s="123">
        <v>7</v>
      </c>
      <c r="D27" s="143" t="s">
        <v>56</v>
      </c>
      <c r="E27" s="149">
        <v>148</v>
      </c>
      <c r="F27" s="19"/>
      <c r="G27" s="16">
        <f t="shared" si="0"/>
        <v>0</v>
      </c>
    </row>
    <row r="28" spans="1:7" ht="24" x14ac:dyDescent="0.2">
      <c r="C28" s="123">
        <v>8</v>
      </c>
      <c r="D28" s="143" t="s">
        <v>57</v>
      </c>
      <c r="E28" s="149">
        <v>303</v>
      </c>
      <c r="F28" s="19"/>
      <c r="G28" s="16">
        <f t="shared" si="0"/>
        <v>0</v>
      </c>
    </row>
    <row r="29" spans="1:7" x14ac:dyDescent="0.2">
      <c r="C29" s="123">
        <v>9</v>
      </c>
      <c r="D29" s="17" t="s">
        <v>59</v>
      </c>
      <c r="E29" s="123">
        <v>125</v>
      </c>
      <c r="F29" s="19"/>
      <c r="G29" s="16">
        <f t="shared" si="0"/>
        <v>0</v>
      </c>
    </row>
    <row r="30" spans="1:7" x14ac:dyDescent="0.2">
      <c r="C30" s="123">
        <v>10</v>
      </c>
      <c r="D30" s="17" t="s">
        <v>83</v>
      </c>
      <c r="E30" s="123">
        <v>7</v>
      </c>
      <c r="F30" s="19"/>
      <c r="G30" s="16">
        <f t="shared" si="0"/>
        <v>0</v>
      </c>
    </row>
    <row r="31" spans="1:7" ht="23.25" customHeight="1" x14ac:dyDescent="0.2">
      <c r="C31" s="123">
        <v>11</v>
      </c>
      <c r="D31" s="17" t="s">
        <v>60</v>
      </c>
      <c r="E31" s="123">
        <v>408</v>
      </c>
      <c r="F31" s="19"/>
      <c r="G31" s="16">
        <f t="shared" si="0"/>
        <v>0</v>
      </c>
    </row>
    <row r="32" spans="1:7" ht="12.75" thickBot="1" x14ac:dyDescent="0.25">
      <c r="C32" s="64">
        <v>12</v>
      </c>
      <c r="D32" s="109" t="s">
        <v>61</v>
      </c>
      <c r="E32" s="64">
        <v>6</v>
      </c>
      <c r="F32" s="67"/>
      <c r="G32" s="68">
        <f t="shared" si="0"/>
        <v>0</v>
      </c>
    </row>
    <row r="33" spans="1:8" ht="17.45" customHeight="1" x14ac:dyDescent="0.2">
      <c r="C33" s="198" t="s">
        <v>20</v>
      </c>
      <c r="D33" s="199"/>
      <c r="E33" s="199"/>
      <c r="F33" s="199"/>
      <c r="G33" s="16">
        <f>SUM(G21:G32)</f>
        <v>0</v>
      </c>
    </row>
    <row r="34" spans="1:8" ht="17.45" customHeight="1" x14ac:dyDescent="0.2">
      <c r="C34" s="157" t="s">
        <v>21</v>
      </c>
      <c r="D34" s="158"/>
      <c r="E34" s="158"/>
      <c r="F34" s="159"/>
      <c r="G34" s="25">
        <f>G33*15%</f>
        <v>0</v>
      </c>
    </row>
    <row r="35" spans="1:8" ht="17.45" customHeight="1" x14ac:dyDescent="0.2">
      <c r="C35" s="157" t="s">
        <v>26</v>
      </c>
      <c r="D35" s="158"/>
      <c r="E35" s="158"/>
      <c r="F35" s="159"/>
      <c r="G35" s="33">
        <f>G33+G34</f>
        <v>0</v>
      </c>
    </row>
    <row r="36" spans="1:8" ht="17.45" customHeight="1" x14ac:dyDescent="0.2">
      <c r="C36" s="157" t="s">
        <v>27</v>
      </c>
      <c r="D36" s="158"/>
      <c r="E36" s="158"/>
      <c r="F36" s="159"/>
      <c r="G36" s="33">
        <f>(G35*$D$79)+G35</f>
        <v>0</v>
      </c>
    </row>
    <row r="37" spans="1:8" ht="17.45" customHeight="1" thickBot="1" x14ac:dyDescent="0.25">
      <c r="C37" s="200" t="s">
        <v>28</v>
      </c>
      <c r="D37" s="201"/>
      <c r="E37" s="201"/>
      <c r="F37" s="202"/>
      <c r="G37" s="34">
        <f>(G36*$E$79)+G36</f>
        <v>0</v>
      </c>
    </row>
    <row r="38" spans="1:8" ht="17.45" customHeight="1" thickBot="1" x14ac:dyDescent="0.25">
      <c r="C38" s="160" t="s">
        <v>50</v>
      </c>
      <c r="D38" s="161"/>
      <c r="E38" s="161"/>
      <c r="F38" s="161"/>
      <c r="G38" s="69">
        <f>G35+G36+G37</f>
        <v>0</v>
      </c>
    </row>
    <row r="39" spans="1:8" x14ac:dyDescent="0.2">
      <c r="C39" s="90"/>
      <c r="D39" s="90"/>
      <c r="E39" s="90"/>
      <c r="F39" s="90"/>
      <c r="G39" s="90"/>
      <c r="H39" s="76"/>
    </row>
    <row r="40" spans="1:8" ht="16.899999999999999" customHeight="1" thickBot="1" x14ac:dyDescent="0.25"/>
    <row r="41" spans="1:8" ht="19.149999999999999" customHeight="1" thickBot="1" x14ac:dyDescent="0.3">
      <c r="C41" s="226" t="s">
        <v>22</v>
      </c>
      <c r="D41" s="227"/>
      <c r="E41" s="227"/>
      <c r="F41" s="227"/>
      <c r="G41" s="228"/>
    </row>
    <row r="42" spans="1:8" ht="24.75" thickBot="1" x14ac:dyDescent="0.25">
      <c r="C42" s="26" t="s">
        <v>11</v>
      </c>
      <c r="D42" s="94" t="s">
        <v>23</v>
      </c>
      <c r="E42" s="94" t="s">
        <v>13</v>
      </c>
      <c r="F42" s="92" t="s">
        <v>14</v>
      </c>
      <c r="G42" s="11" t="s">
        <v>15</v>
      </c>
    </row>
    <row r="43" spans="1:8" ht="19.149999999999999" customHeight="1" x14ac:dyDescent="0.2">
      <c r="C43" s="12">
        <v>1</v>
      </c>
      <c r="D43" s="21" t="s">
        <v>62</v>
      </c>
      <c r="E43" s="28">
        <v>287</v>
      </c>
      <c r="F43" s="29"/>
      <c r="G43" s="16">
        <f t="shared" ref="G43:G52" si="1">(E43*F43)*12</f>
        <v>0</v>
      </c>
    </row>
    <row r="44" spans="1:8" ht="25.15" customHeight="1" x14ac:dyDescent="0.2">
      <c r="C44" s="123">
        <v>2</v>
      </c>
      <c r="D44" s="21" t="s">
        <v>95</v>
      </c>
      <c r="E44" s="28">
        <v>1609</v>
      </c>
      <c r="F44" s="30"/>
      <c r="G44" s="16">
        <f t="shared" si="1"/>
        <v>0</v>
      </c>
    </row>
    <row r="45" spans="1:8" ht="19.149999999999999" customHeight="1" x14ac:dyDescent="0.2">
      <c r="C45" s="123">
        <v>3</v>
      </c>
      <c r="D45" s="21" t="s">
        <v>64</v>
      </c>
      <c r="E45" s="108">
        <v>4</v>
      </c>
      <c r="F45" s="30"/>
      <c r="G45" s="16">
        <f t="shared" si="1"/>
        <v>0</v>
      </c>
    </row>
    <row r="46" spans="1:8" ht="19.149999999999999" customHeight="1" x14ac:dyDescent="0.2">
      <c r="C46" s="123">
        <v>4</v>
      </c>
      <c r="D46" s="125" t="s">
        <v>24</v>
      </c>
      <c r="E46" s="144">
        <v>276</v>
      </c>
      <c r="F46" s="30"/>
      <c r="G46" s="16">
        <f t="shared" si="1"/>
        <v>0</v>
      </c>
    </row>
    <row r="47" spans="1:8" s="120" customFormat="1" ht="19.149999999999999" customHeight="1" x14ac:dyDescent="0.2">
      <c r="C47" s="123">
        <v>5</v>
      </c>
      <c r="D47" s="125" t="s">
        <v>105</v>
      </c>
      <c r="E47" s="144">
        <v>240</v>
      </c>
      <c r="F47" s="126"/>
      <c r="G47" s="16">
        <f t="shared" si="1"/>
        <v>0</v>
      </c>
    </row>
    <row r="48" spans="1:8" s="53" customFormat="1" x14ac:dyDescent="0.2">
      <c r="A48" s="1"/>
      <c r="B48" s="1"/>
      <c r="C48" s="123">
        <v>6</v>
      </c>
      <c r="D48" s="21" t="s">
        <v>25</v>
      </c>
      <c r="E48" s="144">
        <v>292</v>
      </c>
      <c r="F48" s="30"/>
      <c r="G48" s="16">
        <f t="shared" si="1"/>
        <v>0</v>
      </c>
      <c r="H48" s="1"/>
    </row>
    <row r="49" spans="1:14" ht="19.149999999999999" customHeight="1" x14ac:dyDescent="0.2">
      <c r="C49" s="123">
        <v>7</v>
      </c>
      <c r="D49" s="21" t="s">
        <v>66</v>
      </c>
      <c r="E49" s="28">
        <v>181</v>
      </c>
      <c r="F49" s="30"/>
      <c r="G49" s="16">
        <f t="shared" si="1"/>
        <v>0</v>
      </c>
    </row>
    <row r="50" spans="1:14" ht="19.149999999999999" customHeight="1" x14ac:dyDescent="0.2">
      <c r="C50" s="123">
        <v>8</v>
      </c>
      <c r="D50" s="21" t="s">
        <v>82</v>
      </c>
      <c r="E50" s="28">
        <v>234</v>
      </c>
      <c r="F50" s="30"/>
      <c r="G50" s="16">
        <f t="shared" si="1"/>
        <v>0</v>
      </c>
    </row>
    <row r="51" spans="1:14" ht="19.149999999999999" customHeight="1" x14ac:dyDescent="0.2">
      <c r="C51" s="123">
        <v>9</v>
      </c>
      <c r="D51" s="21" t="s">
        <v>77</v>
      </c>
      <c r="E51" s="28">
        <v>12</v>
      </c>
      <c r="F51" s="30"/>
      <c r="G51" s="16">
        <f t="shared" si="1"/>
        <v>0</v>
      </c>
    </row>
    <row r="52" spans="1:14" ht="19.149999999999999" customHeight="1" thickBot="1" x14ac:dyDescent="0.25">
      <c r="C52" s="123">
        <v>10</v>
      </c>
      <c r="D52" s="21" t="s">
        <v>68</v>
      </c>
      <c r="E52" s="28">
        <v>7326</v>
      </c>
      <c r="F52" s="30"/>
      <c r="G52" s="16">
        <f t="shared" si="1"/>
        <v>0</v>
      </c>
    </row>
    <row r="53" spans="1:14" ht="17.45" customHeight="1" x14ac:dyDescent="0.2">
      <c r="C53" s="193" t="s">
        <v>20</v>
      </c>
      <c r="D53" s="194"/>
      <c r="E53" s="194"/>
      <c r="F53" s="195"/>
      <c r="G53" s="31">
        <f>SUM(G43:G52)</f>
        <v>0</v>
      </c>
    </row>
    <row r="54" spans="1:14" ht="17.45" customHeight="1" x14ac:dyDescent="0.2">
      <c r="C54" s="196" t="s">
        <v>21</v>
      </c>
      <c r="D54" s="197"/>
      <c r="E54" s="197"/>
      <c r="F54" s="197"/>
      <c r="G54" s="32">
        <f>G53*15%</f>
        <v>0</v>
      </c>
    </row>
    <row r="55" spans="1:14" ht="17.45" customHeight="1" x14ac:dyDescent="0.2">
      <c r="C55" s="196" t="s">
        <v>26</v>
      </c>
      <c r="D55" s="197"/>
      <c r="E55" s="197"/>
      <c r="F55" s="197"/>
      <c r="G55" s="33">
        <f>G53+G54</f>
        <v>0</v>
      </c>
    </row>
    <row r="56" spans="1:14" ht="17.45" customHeight="1" x14ac:dyDescent="0.2">
      <c r="C56" s="196" t="s">
        <v>27</v>
      </c>
      <c r="D56" s="197"/>
      <c r="E56" s="197"/>
      <c r="F56" s="197"/>
      <c r="G56" s="33">
        <f>(G55*$D$79)+G55</f>
        <v>0</v>
      </c>
    </row>
    <row r="57" spans="1:14" ht="17.45" customHeight="1" thickBot="1" x14ac:dyDescent="0.25">
      <c r="C57" s="203" t="s">
        <v>28</v>
      </c>
      <c r="D57" s="204"/>
      <c r="E57" s="204"/>
      <c r="F57" s="204"/>
      <c r="G57" s="34">
        <f>(G56*$E$79)+G56</f>
        <v>0</v>
      </c>
    </row>
    <row r="58" spans="1:14" ht="17.45" customHeight="1" thickBot="1" x14ac:dyDescent="0.25">
      <c r="C58" s="205" t="s">
        <v>29</v>
      </c>
      <c r="D58" s="206"/>
      <c r="E58" s="206"/>
      <c r="F58" s="207"/>
      <c r="G58" s="69">
        <f>G57+G56+G55</f>
        <v>0</v>
      </c>
    </row>
    <row r="59" spans="1:14" x14ac:dyDescent="0.2">
      <c r="C59" s="90"/>
      <c r="D59" s="90"/>
      <c r="E59" s="90"/>
      <c r="F59" s="90"/>
      <c r="G59" s="90"/>
      <c r="H59" s="73"/>
    </row>
    <row r="60" spans="1:14" ht="12.75" thickBot="1" x14ac:dyDescent="0.25"/>
    <row r="61" spans="1:14" ht="16.5" thickBot="1" x14ac:dyDescent="0.3">
      <c r="C61" s="226" t="s">
        <v>30</v>
      </c>
      <c r="D61" s="227"/>
      <c r="E61" s="227"/>
      <c r="F61" s="227"/>
      <c r="G61" s="228"/>
    </row>
    <row r="62" spans="1:14" ht="24.75" thickBot="1" x14ac:dyDescent="0.25">
      <c r="C62" s="129" t="s">
        <v>11</v>
      </c>
      <c r="D62" s="127" t="s">
        <v>31</v>
      </c>
      <c r="E62" s="135" t="s">
        <v>13</v>
      </c>
      <c r="F62" s="134" t="s">
        <v>14</v>
      </c>
      <c r="G62" s="122" t="s">
        <v>15</v>
      </c>
    </row>
    <row r="63" spans="1:14" ht="36" x14ac:dyDescent="0.2">
      <c r="C63" s="147">
        <v>1</v>
      </c>
      <c r="D63" s="124" t="s">
        <v>94</v>
      </c>
      <c r="E63" s="139">
        <v>15</v>
      </c>
      <c r="F63" s="38"/>
      <c r="G63" s="39">
        <f>(E63*F63)*12</f>
        <v>0</v>
      </c>
    </row>
    <row r="64" spans="1:14" ht="24" x14ac:dyDescent="0.2">
      <c r="A64" s="53"/>
      <c r="B64" s="53"/>
      <c r="C64" s="128">
        <v>2</v>
      </c>
      <c r="D64" s="125" t="s">
        <v>115</v>
      </c>
      <c r="E64" s="141">
        <v>3</v>
      </c>
      <c r="F64" s="56"/>
      <c r="G64" s="146">
        <f>(E64*F64)*6</f>
        <v>0</v>
      </c>
      <c r="H64" s="53"/>
      <c r="I64" s="53"/>
      <c r="J64" s="53"/>
      <c r="K64" s="53"/>
      <c r="L64" s="53"/>
      <c r="M64" s="53"/>
      <c r="N64" s="53"/>
    </row>
    <row r="65" spans="3:8" s="53" customFormat="1" ht="24" x14ac:dyDescent="0.2">
      <c r="C65" s="128">
        <v>3</v>
      </c>
      <c r="D65" s="125" t="s">
        <v>109</v>
      </c>
      <c r="E65" s="141">
        <v>3</v>
      </c>
      <c r="F65" s="56"/>
      <c r="G65" s="146">
        <f>(E65*F65)*6</f>
        <v>0</v>
      </c>
    </row>
    <row r="66" spans="3:8" s="133" customFormat="1" ht="24" x14ac:dyDescent="0.2">
      <c r="C66" s="128">
        <v>4</v>
      </c>
      <c r="D66" s="140" t="s">
        <v>106</v>
      </c>
      <c r="E66" s="141">
        <v>60</v>
      </c>
      <c r="F66" s="56"/>
      <c r="G66" s="146">
        <f>(E66*F66)*12</f>
        <v>0</v>
      </c>
    </row>
    <row r="67" spans="3:8" s="133" customFormat="1" ht="24" x14ac:dyDescent="0.2">
      <c r="C67" s="128">
        <v>5</v>
      </c>
      <c r="D67" s="140" t="s">
        <v>107</v>
      </c>
      <c r="E67" s="141">
        <v>177</v>
      </c>
      <c r="F67" s="56"/>
      <c r="G67" s="146">
        <f>(E67*F67)*52</f>
        <v>0</v>
      </c>
    </row>
    <row r="68" spans="3:8" s="133" customFormat="1" ht="36.75" thickBot="1" x14ac:dyDescent="0.25">
      <c r="C68" s="151">
        <v>6</v>
      </c>
      <c r="D68" s="152" t="s">
        <v>108</v>
      </c>
      <c r="E68" s="153">
        <v>624</v>
      </c>
      <c r="F68" s="116"/>
      <c r="G68" s="154">
        <f>(E68*F68)*52</f>
        <v>0</v>
      </c>
    </row>
    <row r="69" spans="3:8" ht="18" customHeight="1" x14ac:dyDescent="0.2">
      <c r="C69" s="232" t="s">
        <v>20</v>
      </c>
      <c r="D69" s="233"/>
      <c r="E69" s="233"/>
      <c r="F69" s="234"/>
      <c r="G69" s="16">
        <f>SUM(G63:G68)</f>
        <v>0</v>
      </c>
    </row>
    <row r="70" spans="3:8" ht="18" customHeight="1" x14ac:dyDescent="0.2">
      <c r="C70" s="157" t="s">
        <v>21</v>
      </c>
      <c r="D70" s="158"/>
      <c r="E70" s="158"/>
      <c r="F70" s="159"/>
      <c r="G70" s="32">
        <f>G69*15%</f>
        <v>0</v>
      </c>
    </row>
    <row r="71" spans="3:8" ht="18" customHeight="1" x14ac:dyDescent="0.2">
      <c r="C71" s="157" t="s">
        <v>33</v>
      </c>
      <c r="D71" s="158"/>
      <c r="E71" s="158"/>
      <c r="F71" s="159"/>
      <c r="G71" s="33">
        <f>G69+G70</f>
        <v>0</v>
      </c>
    </row>
    <row r="72" spans="3:8" ht="18" customHeight="1" x14ac:dyDescent="0.2">
      <c r="C72" s="157" t="s">
        <v>34</v>
      </c>
      <c r="D72" s="158"/>
      <c r="E72" s="158"/>
      <c r="F72" s="159"/>
      <c r="G72" s="33">
        <f>(G71*$D$79)+G71</f>
        <v>0</v>
      </c>
    </row>
    <row r="73" spans="3:8" ht="18" customHeight="1" thickBot="1" x14ac:dyDescent="0.25">
      <c r="C73" s="157" t="s">
        <v>35</v>
      </c>
      <c r="D73" s="158"/>
      <c r="E73" s="158"/>
      <c r="F73" s="159"/>
      <c r="G73" s="33">
        <f>(G72*$E$79)+G72</f>
        <v>0</v>
      </c>
    </row>
    <row r="74" spans="3:8" ht="18" customHeight="1" thickBot="1" x14ac:dyDescent="0.25">
      <c r="C74" s="160" t="s">
        <v>36</v>
      </c>
      <c r="D74" s="161"/>
      <c r="E74" s="161"/>
      <c r="F74" s="161"/>
      <c r="G74" s="69">
        <f>G73+G72+G71</f>
        <v>0</v>
      </c>
    </row>
    <row r="75" spans="3:8" ht="18" customHeight="1" x14ac:dyDescent="0.2">
      <c r="C75" s="90"/>
      <c r="D75" s="90"/>
      <c r="E75" s="90"/>
      <c r="F75" s="90"/>
      <c r="G75" s="90"/>
      <c r="H75" s="73"/>
    </row>
    <row r="77" spans="3:8" x14ac:dyDescent="0.2">
      <c r="C77" s="162" t="s">
        <v>37</v>
      </c>
      <c r="D77" s="162"/>
      <c r="E77" s="162"/>
      <c r="F77" s="162"/>
      <c r="G77" s="89"/>
    </row>
    <row r="78" spans="3:8" ht="15" x14ac:dyDescent="0.25">
      <c r="C78" s="40" t="s">
        <v>0</v>
      </c>
      <c r="D78" s="41" t="s">
        <v>38</v>
      </c>
      <c r="E78" s="41" t="s">
        <v>39</v>
      </c>
      <c r="F78" s="42" t="s">
        <v>40</v>
      </c>
    </row>
    <row r="79" spans="3:8" ht="14.25" x14ac:dyDescent="0.2">
      <c r="C79" s="43" t="s">
        <v>41</v>
      </c>
      <c r="D79" s="44"/>
      <c r="E79" s="44"/>
      <c r="F79" s="45"/>
    </row>
    <row r="82" spans="3:6" ht="15" x14ac:dyDescent="0.25">
      <c r="C82" s="155" t="s">
        <v>42</v>
      </c>
      <c r="D82" s="156"/>
      <c r="E82" s="88">
        <f>G38+G58+G74</f>
        <v>0</v>
      </c>
    </row>
    <row r="85" spans="3:6" ht="14.25" x14ac:dyDescent="0.2">
      <c r="E85" s="86"/>
      <c r="F85" s="1"/>
    </row>
    <row r="86" spans="3:6" ht="11.45" customHeight="1" thickBot="1" x14ac:dyDescent="0.25">
      <c r="C86" s="62"/>
      <c r="E86" s="87"/>
      <c r="F86" s="1"/>
    </row>
    <row r="87" spans="3:6" ht="12" customHeight="1" x14ac:dyDescent="0.2">
      <c r="E87" s="86"/>
      <c r="F87" s="1"/>
    </row>
    <row r="88" spans="3:6" ht="14.25" x14ac:dyDescent="0.2">
      <c r="C88" s="85" t="s">
        <v>43</v>
      </c>
      <c r="E88" s="84" t="s">
        <v>44</v>
      </c>
      <c r="F88" s="1"/>
    </row>
  </sheetData>
  <mergeCells count="36">
    <mergeCell ref="C82:D82"/>
    <mergeCell ref="C69:F69"/>
    <mergeCell ref="C70:F70"/>
    <mergeCell ref="C37:F37"/>
    <mergeCell ref="C38:F38"/>
    <mergeCell ref="C41:G41"/>
    <mergeCell ref="C53:F53"/>
    <mergeCell ref="C54:F54"/>
    <mergeCell ref="C55:F55"/>
    <mergeCell ref="C56:F56"/>
    <mergeCell ref="C71:F71"/>
    <mergeCell ref="C72:F72"/>
    <mergeCell ref="C73:F73"/>
    <mergeCell ref="C74:F74"/>
    <mergeCell ref="C77:F77"/>
    <mergeCell ref="C15:G15"/>
    <mergeCell ref="C18:G18"/>
    <mergeCell ref="C57:F57"/>
    <mergeCell ref="C58:F58"/>
    <mergeCell ref="C61:G61"/>
    <mergeCell ref="C19:G19"/>
    <mergeCell ref="C33:F33"/>
    <mergeCell ref="C34:F34"/>
    <mergeCell ref="C35:F35"/>
    <mergeCell ref="C36:F36"/>
    <mergeCell ref="C9:G9"/>
    <mergeCell ref="C10:G10"/>
    <mergeCell ref="C11:G11"/>
    <mergeCell ref="C12:G13"/>
    <mergeCell ref="C14:G14"/>
    <mergeCell ref="D2:G2"/>
    <mergeCell ref="D5:G5"/>
    <mergeCell ref="C7:G7"/>
    <mergeCell ref="C8:G8"/>
    <mergeCell ref="D3:G3"/>
    <mergeCell ref="C4:G4"/>
  </mergeCells>
  <pageMargins left="0.7" right="0.7" top="0.75" bottom="0.75" header="0.3" footer="0.3"/>
  <pageSetup scale="4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82E4B-1052-462E-B251-0C6DA818CB17}">
  <sheetPr>
    <pageSetUpPr fitToPage="1"/>
  </sheetPr>
  <dimension ref="A1:H85"/>
  <sheetViews>
    <sheetView topLeftCell="A15" zoomScale="120" zoomScaleNormal="120" workbookViewId="0">
      <selection activeCell="I34" sqref="I34"/>
    </sheetView>
  </sheetViews>
  <sheetFormatPr defaultColWidth="8.85546875" defaultRowHeight="12" x14ac:dyDescent="0.2"/>
  <cols>
    <col min="1" max="2" width="8.85546875" style="1"/>
    <col min="3" max="3" width="25.28515625" style="1" customWidth="1"/>
    <col min="4" max="4" width="39.7109375" style="1" customWidth="1"/>
    <col min="5" max="5" width="22.7109375" style="1" customWidth="1"/>
    <col min="6" max="6" width="22.42578125" style="2" customWidth="1"/>
    <col min="7" max="7" width="18.7109375" style="1" customWidth="1"/>
    <col min="8" max="8" width="23" style="1" customWidth="1"/>
    <col min="9" max="9" width="8.85546875" style="1"/>
    <col min="10" max="10" width="21.28515625" style="1" customWidth="1"/>
    <col min="11" max="16384" width="8.85546875" style="1"/>
  </cols>
  <sheetData>
    <row r="1" spans="1:7" ht="12.75" thickBot="1" x14ac:dyDescent="0.25"/>
    <row r="2" spans="1:7" s="84" customFormat="1" ht="15.75" thickBot="1" x14ac:dyDescent="0.3">
      <c r="C2" s="138" t="s">
        <v>1</v>
      </c>
      <c r="D2" s="238" t="s">
        <v>113</v>
      </c>
      <c r="E2" s="239"/>
      <c r="F2" s="239"/>
      <c r="G2" s="240"/>
    </row>
    <row r="3" spans="1:7" s="5" customFormat="1" ht="28.5" customHeight="1" thickBot="1" x14ac:dyDescent="0.3">
      <c r="C3" s="121" t="s">
        <v>2</v>
      </c>
      <c r="D3" s="244" t="s">
        <v>114</v>
      </c>
      <c r="E3" s="245"/>
      <c r="F3" s="245"/>
      <c r="G3" s="246"/>
    </row>
    <row r="4" spans="1:7" s="84" customFormat="1" ht="15" thickBot="1" x14ac:dyDescent="0.25">
      <c r="C4" s="235" t="s">
        <v>119</v>
      </c>
      <c r="D4" s="236"/>
      <c r="E4" s="236"/>
      <c r="F4" s="236"/>
      <c r="G4" s="237"/>
    </row>
    <row r="5" spans="1:7" s="84" customFormat="1" ht="15" thickBot="1" x14ac:dyDescent="0.25">
      <c r="C5" s="138" t="s">
        <v>3</v>
      </c>
      <c r="D5" s="241"/>
      <c r="E5" s="242"/>
      <c r="F5" s="242"/>
      <c r="G5" s="243"/>
    </row>
    <row r="6" spans="1:7" customFormat="1" ht="16.899999999999999" customHeight="1" x14ac:dyDescent="0.25">
      <c r="A6" s="84"/>
      <c r="B6" s="1"/>
      <c r="C6" s="137" t="s">
        <v>4</v>
      </c>
      <c r="D6" s="148"/>
      <c r="E6" s="148"/>
      <c r="F6" s="148"/>
      <c r="G6" s="136"/>
    </row>
    <row r="7" spans="1:7" customFormat="1" ht="15.75" x14ac:dyDescent="0.25">
      <c r="A7" s="84"/>
      <c r="B7" s="1"/>
      <c r="C7" s="172" t="s">
        <v>45</v>
      </c>
      <c r="D7" s="173"/>
      <c r="E7" s="173"/>
      <c r="F7" s="173"/>
      <c r="G7" s="174"/>
    </row>
    <row r="8" spans="1:7" customFormat="1" ht="29.45" customHeight="1" x14ac:dyDescent="0.25">
      <c r="A8" s="84"/>
      <c r="B8" s="1"/>
      <c r="C8" s="169" t="s">
        <v>5</v>
      </c>
      <c r="D8" s="170"/>
      <c r="E8" s="170"/>
      <c r="F8" s="170"/>
      <c r="G8" s="171"/>
    </row>
    <row r="9" spans="1:7" customFormat="1" ht="15.75" x14ac:dyDescent="0.25">
      <c r="A9" s="84"/>
      <c r="B9" s="1"/>
      <c r="C9" s="172" t="s">
        <v>6</v>
      </c>
      <c r="D9" s="173"/>
      <c r="E9" s="173"/>
      <c r="F9" s="173"/>
      <c r="G9" s="174"/>
    </row>
    <row r="10" spans="1:7" customFormat="1" ht="32.450000000000003" customHeight="1" x14ac:dyDescent="0.25">
      <c r="A10" s="84"/>
      <c r="B10" s="1"/>
      <c r="C10" s="169" t="s">
        <v>46</v>
      </c>
      <c r="D10" s="170"/>
      <c r="E10" s="170"/>
      <c r="F10" s="170"/>
      <c r="G10" s="171"/>
    </row>
    <row r="11" spans="1:7" customFormat="1" ht="16.5" customHeight="1" x14ac:dyDescent="0.25">
      <c r="A11" s="84"/>
      <c r="C11" s="172" t="s">
        <v>7</v>
      </c>
      <c r="D11" s="173"/>
      <c r="E11" s="173"/>
      <c r="F11" s="173"/>
      <c r="G11" s="174"/>
    </row>
    <row r="12" spans="1:7" customFormat="1" ht="15.6" customHeight="1" x14ac:dyDescent="0.25">
      <c r="A12" s="84"/>
      <c r="B12" s="1"/>
      <c r="C12" s="169" t="s">
        <v>8</v>
      </c>
      <c r="D12" s="170"/>
      <c r="E12" s="170"/>
      <c r="F12" s="170"/>
      <c r="G12" s="171"/>
    </row>
    <row r="13" spans="1:7" customFormat="1" ht="15" x14ac:dyDescent="0.25">
      <c r="A13" s="84"/>
      <c r="B13" s="1"/>
      <c r="C13" s="169"/>
      <c r="D13" s="170"/>
      <c r="E13" s="170"/>
      <c r="F13" s="170"/>
      <c r="G13" s="171"/>
    </row>
    <row r="14" spans="1:7" customFormat="1" ht="30.6" customHeight="1" x14ac:dyDescent="0.25">
      <c r="A14" s="84"/>
      <c r="B14" s="1"/>
      <c r="C14" s="163" t="s">
        <v>9</v>
      </c>
      <c r="D14" s="164"/>
      <c r="E14" s="164"/>
      <c r="F14" s="164"/>
      <c r="G14" s="165"/>
    </row>
    <row r="15" spans="1:7" customFormat="1" ht="100.15" customHeight="1" thickBot="1" x14ac:dyDescent="0.3">
      <c r="A15" s="84"/>
      <c r="B15" s="1"/>
      <c r="C15" s="166" t="s">
        <v>49</v>
      </c>
      <c r="D15" s="167"/>
      <c r="E15" s="167"/>
      <c r="F15" s="167"/>
      <c r="G15" s="168"/>
    </row>
    <row r="17" spans="1:7" ht="12.75" thickBot="1" x14ac:dyDescent="0.25"/>
    <row r="18" spans="1:7" ht="16.5" thickBot="1" x14ac:dyDescent="0.3">
      <c r="A18" s="7"/>
      <c r="B18" s="7"/>
      <c r="C18" s="226" t="s">
        <v>10</v>
      </c>
      <c r="D18" s="227"/>
      <c r="E18" s="227"/>
      <c r="F18" s="227"/>
      <c r="G18" s="228"/>
    </row>
    <row r="19" spans="1:7" ht="34.9" customHeight="1" thickBot="1" x14ac:dyDescent="0.3">
      <c r="A19" s="7"/>
      <c r="B19" s="7"/>
      <c r="C19" s="229" t="s">
        <v>48</v>
      </c>
      <c r="D19" s="230"/>
      <c r="E19" s="230"/>
      <c r="F19" s="230"/>
      <c r="G19" s="231"/>
    </row>
    <row r="20" spans="1:7" ht="25.9" customHeight="1" thickBot="1" x14ac:dyDescent="0.25">
      <c r="C20" s="8" t="s">
        <v>11</v>
      </c>
      <c r="D20" s="94" t="s">
        <v>12</v>
      </c>
      <c r="E20" s="94" t="s">
        <v>13</v>
      </c>
      <c r="F20" s="92" t="s">
        <v>14</v>
      </c>
      <c r="G20" s="11" t="s">
        <v>15</v>
      </c>
    </row>
    <row r="21" spans="1:7" x14ac:dyDescent="0.2">
      <c r="C21" s="12">
        <v>1</v>
      </c>
      <c r="D21" s="27" t="s">
        <v>51</v>
      </c>
      <c r="E21" s="99">
        <v>142</v>
      </c>
      <c r="F21" s="15"/>
      <c r="G21" s="16">
        <f>(E21*F21)*12</f>
        <v>0</v>
      </c>
    </row>
    <row r="22" spans="1:7" x14ac:dyDescent="0.2">
      <c r="C22" s="77">
        <v>2</v>
      </c>
      <c r="D22" s="17" t="s">
        <v>52</v>
      </c>
      <c r="E22" s="24">
        <v>214</v>
      </c>
      <c r="F22" s="19"/>
      <c r="G22" s="16">
        <f t="shared" ref="G22:G31" si="0">(E22*F22)*12</f>
        <v>0</v>
      </c>
    </row>
    <row r="23" spans="1:7" x14ac:dyDescent="0.2">
      <c r="C23" s="77">
        <v>3</v>
      </c>
      <c r="D23" s="20" t="s">
        <v>18</v>
      </c>
      <c r="E23" s="150">
        <v>40</v>
      </c>
      <c r="F23" s="19"/>
      <c r="G23" s="16">
        <f t="shared" si="0"/>
        <v>0</v>
      </c>
    </row>
    <row r="24" spans="1:7" x14ac:dyDescent="0.2">
      <c r="C24" s="77">
        <v>4</v>
      </c>
      <c r="D24" s="17" t="s">
        <v>73</v>
      </c>
      <c r="E24" s="150">
        <v>37</v>
      </c>
      <c r="F24" s="19"/>
      <c r="G24" s="16">
        <f t="shared" si="0"/>
        <v>0</v>
      </c>
    </row>
    <row r="25" spans="1:7" x14ac:dyDescent="0.2">
      <c r="C25" s="77">
        <v>5</v>
      </c>
      <c r="D25" s="21" t="s">
        <v>55</v>
      </c>
      <c r="E25" s="150">
        <v>106</v>
      </c>
      <c r="F25" s="19"/>
      <c r="G25" s="16">
        <f t="shared" si="0"/>
        <v>0</v>
      </c>
    </row>
    <row r="26" spans="1:7" x14ac:dyDescent="0.2">
      <c r="C26" s="77">
        <v>6</v>
      </c>
      <c r="D26" s="17" t="s">
        <v>56</v>
      </c>
      <c r="E26" s="150">
        <v>171</v>
      </c>
      <c r="F26" s="19"/>
      <c r="G26" s="16">
        <f t="shared" si="0"/>
        <v>0</v>
      </c>
    </row>
    <row r="27" spans="1:7" ht="24" x14ac:dyDescent="0.2">
      <c r="C27" s="77">
        <v>7</v>
      </c>
      <c r="D27" s="21" t="s">
        <v>57</v>
      </c>
      <c r="E27" s="150">
        <v>376</v>
      </c>
      <c r="F27" s="19"/>
      <c r="G27" s="16">
        <f t="shared" si="0"/>
        <v>0</v>
      </c>
    </row>
    <row r="28" spans="1:7" x14ac:dyDescent="0.2">
      <c r="C28" s="77">
        <v>8</v>
      </c>
      <c r="D28" s="17" t="s">
        <v>58</v>
      </c>
      <c r="E28" s="150">
        <v>113</v>
      </c>
      <c r="F28" s="19"/>
      <c r="G28" s="16">
        <f t="shared" si="0"/>
        <v>0</v>
      </c>
    </row>
    <row r="29" spans="1:7" x14ac:dyDescent="0.2">
      <c r="C29" s="77">
        <v>9</v>
      </c>
      <c r="D29" s="17" t="s">
        <v>59</v>
      </c>
      <c r="E29" s="150">
        <v>113</v>
      </c>
      <c r="F29" s="19"/>
      <c r="G29" s="16">
        <f t="shared" si="0"/>
        <v>0</v>
      </c>
    </row>
    <row r="30" spans="1:7" x14ac:dyDescent="0.2">
      <c r="C30" s="77">
        <v>10</v>
      </c>
      <c r="D30" s="21" t="s">
        <v>83</v>
      </c>
      <c r="E30" s="150">
        <v>7</v>
      </c>
      <c r="F30" s="19"/>
      <c r="G30" s="16">
        <f t="shared" si="0"/>
        <v>0</v>
      </c>
    </row>
    <row r="31" spans="1:7" ht="24" x14ac:dyDescent="0.2">
      <c r="C31" s="77">
        <v>11</v>
      </c>
      <c r="D31" s="22" t="s">
        <v>60</v>
      </c>
      <c r="E31" s="150">
        <v>122</v>
      </c>
      <c r="F31" s="23"/>
      <c r="G31" s="32">
        <f t="shared" si="0"/>
        <v>0</v>
      </c>
    </row>
    <row r="32" spans="1:7" ht="12.75" thickBot="1" x14ac:dyDescent="0.25">
      <c r="C32" s="78">
        <v>12</v>
      </c>
      <c r="D32" s="65" t="s">
        <v>61</v>
      </c>
      <c r="E32" s="100">
        <v>31</v>
      </c>
      <c r="F32" s="67"/>
      <c r="G32" s="80">
        <f>(E32*F32)*12</f>
        <v>0</v>
      </c>
    </row>
    <row r="33" spans="3:8" ht="17.45" customHeight="1" x14ac:dyDescent="0.2">
      <c r="C33" s="198" t="s">
        <v>20</v>
      </c>
      <c r="D33" s="199"/>
      <c r="E33" s="199"/>
      <c r="F33" s="199"/>
      <c r="G33" s="16">
        <f>SUM(G21:G32)</f>
        <v>0</v>
      </c>
    </row>
    <row r="34" spans="3:8" ht="17.45" customHeight="1" x14ac:dyDescent="0.2">
      <c r="C34" s="157" t="s">
        <v>21</v>
      </c>
      <c r="D34" s="158"/>
      <c r="E34" s="158"/>
      <c r="F34" s="159"/>
      <c r="G34" s="25">
        <f>G33*15%</f>
        <v>0</v>
      </c>
    </row>
    <row r="35" spans="3:8" ht="17.45" customHeight="1" x14ac:dyDescent="0.2">
      <c r="C35" s="157" t="s">
        <v>26</v>
      </c>
      <c r="D35" s="158"/>
      <c r="E35" s="158"/>
      <c r="F35" s="159"/>
      <c r="G35" s="33">
        <f>G33+G34</f>
        <v>0</v>
      </c>
    </row>
    <row r="36" spans="3:8" ht="17.45" customHeight="1" x14ac:dyDescent="0.2">
      <c r="C36" s="157" t="s">
        <v>27</v>
      </c>
      <c r="D36" s="158"/>
      <c r="E36" s="158"/>
      <c r="F36" s="159"/>
      <c r="G36" s="33">
        <f>(G35*$D$76)+G35</f>
        <v>0</v>
      </c>
    </row>
    <row r="37" spans="3:8" ht="17.45" customHeight="1" thickBot="1" x14ac:dyDescent="0.25">
      <c r="C37" s="200" t="s">
        <v>28</v>
      </c>
      <c r="D37" s="201"/>
      <c r="E37" s="201"/>
      <c r="F37" s="202"/>
      <c r="G37" s="34">
        <f>(G36*$E$76)+G36</f>
        <v>0</v>
      </c>
    </row>
    <row r="38" spans="3:8" ht="17.45" customHeight="1" thickBot="1" x14ac:dyDescent="0.25">
      <c r="C38" s="160" t="s">
        <v>50</v>
      </c>
      <c r="D38" s="161"/>
      <c r="E38" s="161"/>
      <c r="F38" s="161"/>
      <c r="G38" s="69">
        <f>G35+G36+G37</f>
        <v>0</v>
      </c>
    </row>
    <row r="39" spans="3:8" x14ac:dyDescent="0.2">
      <c r="C39" s="90"/>
      <c r="D39" s="90"/>
      <c r="E39" s="90"/>
      <c r="F39" s="90"/>
      <c r="G39" s="90"/>
      <c r="H39" s="76"/>
    </row>
    <row r="40" spans="3:8" ht="16.899999999999999" customHeight="1" thickBot="1" x14ac:dyDescent="0.25"/>
    <row r="41" spans="3:8" ht="19.149999999999999" customHeight="1" thickBot="1" x14ac:dyDescent="0.3">
      <c r="C41" s="226" t="s">
        <v>22</v>
      </c>
      <c r="D41" s="227"/>
      <c r="E41" s="227"/>
      <c r="F41" s="227"/>
      <c r="G41" s="228"/>
    </row>
    <row r="42" spans="3:8" ht="24.75" thickBot="1" x14ac:dyDescent="0.25">
      <c r="C42" s="26" t="s">
        <v>11</v>
      </c>
      <c r="D42" s="94" t="s">
        <v>23</v>
      </c>
      <c r="E42" s="94" t="s">
        <v>13</v>
      </c>
      <c r="F42" s="92" t="s">
        <v>14</v>
      </c>
      <c r="G42" s="11" t="s">
        <v>15</v>
      </c>
    </row>
    <row r="43" spans="3:8" ht="19.149999999999999" customHeight="1" x14ac:dyDescent="0.2">
      <c r="C43" s="12">
        <v>1</v>
      </c>
      <c r="D43" s="27" t="s">
        <v>62</v>
      </c>
      <c r="E43" s="28">
        <v>344</v>
      </c>
      <c r="F43" s="29"/>
      <c r="G43" s="16">
        <f>(E43*F43)*12</f>
        <v>0</v>
      </c>
    </row>
    <row r="44" spans="3:8" ht="25.15" customHeight="1" x14ac:dyDescent="0.2">
      <c r="C44" s="123">
        <v>2</v>
      </c>
      <c r="D44" s="21" t="s">
        <v>63</v>
      </c>
      <c r="E44" s="144">
        <v>925</v>
      </c>
      <c r="F44" s="30"/>
      <c r="G44" s="16">
        <f t="shared" ref="G44:G52" si="1">(E44*F44)*12</f>
        <v>0</v>
      </c>
    </row>
    <row r="45" spans="3:8" ht="19.149999999999999" customHeight="1" x14ac:dyDescent="0.2">
      <c r="C45" s="123">
        <v>3</v>
      </c>
      <c r="D45" s="21" t="s">
        <v>96</v>
      </c>
      <c r="E45" s="144">
        <v>2</v>
      </c>
      <c r="F45" s="30"/>
      <c r="G45" s="16">
        <f t="shared" si="1"/>
        <v>0</v>
      </c>
    </row>
    <row r="46" spans="3:8" s="120" customFormat="1" ht="19.149999999999999" customHeight="1" x14ac:dyDescent="0.2">
      <c r="C46" s="123">
        <v>4</v>
      </c>
      <c r="D46" s="143" t="s">
        <v>76</v>
      </c>
      <c r="E46" s="144">
        <v>1</v>
      </c>
      <c r="F46" s="126"/>
      <c r="G46" s="16">
        <f t="shared" si="1"/>
        <v>0</v>
      </c>
    </row>
    <row r="47" spans="3:8" ht="19.149999999999999" customHeight="1" x14ac:dyDescent="0.2">
      <c r="C47" s="123">
        <v>5</v>
      </c>
      <c r="D47" s="21" t="s">
        <v>24</v>
      </c>
      <c r="E47" s="144">
        <v>97</v>
      </c>
      <c r="F47" s="30"/>
      <c r="G47" s="16">
        <f t="shared" si="1"/>
        <v>0</v>
      </c>
    </row>
    <row r="48" spans="3:8" ht="19.149999999999999" customHeight="1" x14ac:dyDescent="0.2">
      <c r="C48" s="123">
        <v>6</v>
      </c>
      <c r="D48" s="21" t="s">
        <v>25</v>
      </c>
      <c r="E48" s="144">
        <v>120</v>
      </c>
      <c r="F48" s="30"/>
      <c r="G48" s="16">
        <f t="shared" si="1"/>
        <v>0</v>
      </c>
    </row>
    <row r="49" spans="3:8" ht="19.149999999999999" customHeight="1" x14ac:dyDescent="0.2">
      <c r="C49" s="123">
        <v>7</v>
      </c>
      <c r="D49" s="21" t="s">
        <v>66</v>
      </c>
      <c r="E49" s="144">
        <v>2</v>
      </c>
      <c r="F49" s="30"/>
      <c r="G49" s="16">
        <f t="shared" si="1"/>
        <v>0</v>
      </c>
    </row>
    <row r="50" spans="3:8" ht="19.149999999999999" customHeight="1" x14ac:dyDescent="0.2">
      <c r="C50" s="123">
        <v>8</v>
      </c>
      <c r="D50" s="21" t="s">
        <v>82</v>
      </c>
      <c r="E50" s="144">
        <v>304</v>
      </c>
      <c r="F50" s="30"/>
      <c r="G50" s="16">
        <f t="shared" si="1"/>
        <v>0</v>
      </c>
    </row>
    <row r="51" spans="3:8" ht="19.149999999999999" customHeight="1" x14ac:dyDescent="0.2">
      <c r="C51" s="123">
        <v>9</v>
      </c>
      <c r="D51" s="21" t="s">
        <v>77</v>
      </c>
      <c r="E51" s="142">
        <v>2</v>
      </c>
      <c r="F51" s="30"/>
      <c r="G51" s="16">
        <f t="shared" si="1"/>
        <v>0</v>
      </c>
    </row>
    <row r="52" spans="3:8" ht="19.149999999999999" customHeight="1" thickBot="1" x14ac:dyDescent="0.25">
      <c r="C52" s="123">
        <v>10</v>
      </c>
      <c r="D52" s="101" t="s">
        <v>89</v>
      </c>
      <c r="E52" s="102">
        <v>6930</v>
      </c>
      <c r="F52" s="30"/>
      <c r="G52" s="16">
        <f t="shared" si="1"/>
        <v>0</v>
      </c>
    </row>
    <row r="53" spans="3:8" ht="17.45" customHeight="1" x14ac:dyDescent="0.2">
      <c r="C53" s="193" t="s">
        <v>20</v>
      </c>
      <c r="D53" s="194"/>
      <c r="E53" s="194"/>
      <c r="F53" s="195"/>
      <c r="G53" s="31">
        <f>SUM(G43:G52)</f>
        <v>0</v>
      </c>
    </row>
    <row r="54" spans="3:8" ht="17.45" customHeight="1" x14ac:dyDescent="0.2">
      <c r="C54" s="196" t="s">
        <v>21</v>
      </c>
      <c r="D54" s="197"/>
      <c r="E54" s="197"/>
      <c r="F54" s="197"/>
      <c r="G54" s="32">
        <f>G53*15%</f>
        <v>0</v>
      </c>
    </row>
    <row r="55" spans="3:8" ht="17.45" customHeight="1" x14ac:dyDescent="0.2">
      <c r="C55" s="196" t="s">
        <v>26</v>
      </c>
      <c r="D55" s="197"/>
      <c r="E55" s="197"/>
      <c r="F55" s="197"/>
      <c r="G55" s="33">
        <f>G53+G54</f>
        <v>0</v>
      </c>
    </row>
    <row r="56" spans="3:8" ht="17.45" customHeight="1" x14ac:dyDescent="0.2">
      <c r="C56" s="196" t="s">
        <v>27</v>
      </c>
      <c r="D56" s="197"/>
      <c r="E56" s="197"/>
      <c r="F56" s="197"/>
      <c r="G56" s="33">
        <f>(G55*$D$76)+G55</f>
        <v>0</v>
      </c>
    </row>
    <row r="57" spans="3:8" ht="17.45" customHeight="1" thickBot="1" x14ac:dyDescent="0.25">
      <c r="C57" s="203" t="s">
        <v>28</v>
      </c>
      <c r="D57" s="204"/>
      <c r="E57" s="204"/>
      <c r="F57" s="204"/>
      <c r="G57" s="34">
        <f>(G56*$E$76)+G56</f>
        <v>0</v>
      </c>
    </row>
    <row r="58" spans="3:8" ht="17.45" customHeight="1" thickBot="1" x14ac:dyDescent="0.25">
      <c r="C58" s="205" t="s">
        <v>29</v>
      </c>
      <c r="D58" s="206"/>
      <c r="E58" s="206"/>
      <c r="F58" s="207"/>
      <c r="G58" s="69">
        <f>G57+G56+G55</f>
        <v>0</v>
      </c>
    </row>
    <row r="59" spans="3:8" x14ac:dyDescent="0.2">
      <c r="C59" s="90"/>
      <c r="D59" s="90"/>
      <c r="E59" s="90"/>
      <c r="F59" s="90"/>
      <c r="G59" s="90"/>
      <c r="H59" s="73"/>
    </row>
    <row r="60" spans="3:8" ht="12.75" thickBot="1" x14ac:dyDescent="0.25"/>
    <row r="61" spans="3:8" ht="16.5" thickBot="1" x14ac:dyDescent="0.3">
      <c r="C61" s="226" t="s">
        <v>30</v>
      </c>
      <c r="D61" s="227"/>
      <c r="E61" s="227"/>
      <c r="F61" s="227"/>
      <c r="G61" s="228"/>
    </row>
    <row r="62" spans="3:8" ht="24.75" thickBot="1" x14ac:dyDescent="0.25">
      <c r="C62" s="49" t="s">
        <v>11</v>
      </c>
      <c r="D62" s="35" t="s">
        <v>31</v>
      </c>
      <c r="E62" s="93" t="s">
        <v>13</v>
      </c>
      <c r="F62" s="92" t="s">
        <v>14</v>
      </c>
      <c r="G62" s="11" t="s">
        <v>15</v>
      </c>
    </row>
    <row r="63" spans="3:8" ht="36" x14ac:dyDescent="0.2">
      <c r="C63" s="36"/>
      <c r="D63" s="13" t="s">
        <v>32</v>
      </c>
      <c r="E63" s="37">
        <v>530</v>
      </c>
      <c r="F63" s="38"/>
      <c r="G63" s="39">
        <f>(E63*F63)*12</f>
        <v>0</v>
      </c>
      <c r="H63" s="145"/>
    </row>
    <row r="64" spans="3:8" s="53" customFormat="1" ht="24" x14ac:dyDescent="0.2">
      <c r="C64" s="55"/>
      <c r="D64" s="21" t="s">
        <v>79</v>
      </c>
      <c r="E64" s="103">
        <v>146</v>
      </c>
      <c r="F64" s="56"/>
      <c r="G64" s="39">
        <f>(E64*F64)*6</f>
        <v>0</v>
      </c>
      <c r="H64" s="145"/>
    </row>
    <row r="65" spans="3:8" s="53" customFormat="1" ht="24.75" thickBot="1" x14ac:dyDescent="0.25">
      <c r="C65" s="57"/>
      <c r="D65" s="22" t="s">
        <v>90</v>
      </c>
      <c r="E65" s="91">
        <v>31</v>
      </c>
      <c r="F65" s="59"/>
      <c r="G65" s="39">
        <f>(E65*F65)*6</f>
        <v>0</v>
      </c>
      <c r="H65" s="145"/>
    </row>
    <row r="66" spans="3:8" ht="18" customHeight="1" x14ac:dyDescent="0.2">
      <c r="C66" s="208" t="s">
        <v>20</v>
      </c>
      <c r="D66" s="209"/>
      <c r="E66" s="209"/>
      <c r="F66" s="210"/>
      <c r="G66" s="31">
        <f>SUM(G63:G65)</f>
        <v>0</v>
      </c>
    </row>
    <row r="67" spans="3:8" ht="18" customHeight="1" x14ac:dyDescent="0.2">
      <c r="C67" s="157" t="s">
        <v>21</v>
      </c>
      <c r="D67" s="158"/>
      <c r="E67" s="158"/>
      <c r="F67" s="159"/>
      <c r="G67" s="32">
        <f>G66*15%</f>
        <v>0</v>
      </c>
    </row>
    <row r="68" spans="3:8" ht="18" customHeight="1" x14ac:dyDescent="0.2">
      <c r="C68" s="157" t="s">
        <v>33</v>
      </c>
      <c r="D68" s="158"/>
      <c r="E68" s="158"/>
      <c r="F68" s="159"/>
      <c r="G68" s="33">
        <f>G66+G67</f>
        <v>0</v>
      </c>
    </row>
    <row r="69" spans="3:8" ht="18" customHeight="1" x14ac:dyDescent="0.2">
      <c r="C69" s="157" t="s">
        <v>34</v>
      </c>
      <c r="D69" s="158"/>
      <c r="E69" s="158"/>
      <c r="F69" s="159"/>
      <c r="G69" s="33">
        <f>(G68*$D$76)+G68</f>
        <v>0</v>
      </c>
    </row>
    <row r="70" spans="3:8" ht="18" customHeight="1" thickBot="1" x14ac:dyDescent="0.25">
      <c r="C70" s="157" t="s">
        <v>35</v>
      </c>
      <c r="D70" s="158"/>
      <c r="E70" s="158"/>
      <c r="F70" s="159"/>
      <c r="G70" s="33">
        <f>(G69*$E$76)+G69</f>
        <v>0</v>
      </c>
    </row>
    <row r="71" spans="3:8" ht="18" customHeight="1" thickBot="1" x14ac:dyDescent="0.25">
      <c r="C71" s="160" t="s">
        <v>36</v>
      </c>
      <c r="D71" s="161"/>
      <c r="E71" s="161"/>
      <c r="F71" s="161"/>
      <c r="G71" s="69">
        <f>G70+G69+G68</f>
        <v>0</v>
      </c>
    </row>
    <row r="72" spans="3:8" ht="18" customHeight="1" x14ac:dyDescent="0.2">
      <c r="C72" s="90"/>
      <c r="D72" s="90"/>
      <c r="E72" s="90"/>
      <c r="F72" s="90"/>
      <c r="G72" s="90"/>
      <c r="H72" s="73"/>
    </row>
    <row r="74" spans="3:8" ht="15.6" customHeight="1" thickBot="1" x14ac:dyDescent="0.25">
      <c r="C74" s="162" t="s">
        <v>37</v>
      </c>
      <c r="D74" s="162"/>
      <c r="E74" s="162"/>
      <c r="F74" s="162"/>
      <c r="G74" s="89"/>
    </row>
    <row r="75" spans="3:8" ht="15.75" thickBot="1" x14ac:dyDescent="0.3">
      <c r="C75" s="40" t="s">
        <v>0</v>
      </c>
      <c r="D75" s="41" t="s">
        <v>38</v>
      </c>
      <c r="E75" s="41" t="s">
        <v>39</v>
      </c>
      <c r="F75" s="42" t="s">
        <v>40</v>
      </c>
    </row>
    <row r="76" spans="3:8" ht="15" customHeight="1" thickBot="1" x14ac:dyDescent="0.25">
      <c r="C76" s="43" t="s">
        <v>41</v>
      </c>
      <c r="D76" s="44"/>
      <c r="E76" s="44"/>
      <c r="F76" s="45"/>
    </row>
    <row r="78" spans="3:8" ht="12.75" thickBot="1" x14ac:dyDescent="0.25"/>
    <row r="79" spans="3:8" ht="15.75" thickBot="1" x14ac:dyDescent="0.3">
      <c r="C79" s="155" t="s">
        <v>42</v>
      </c>
      <c r="D79" s="156"/>
      <c r="E79" s="88">
        <f>G38+G58+G71</f>
        <v>0</v>
      </c>
    </row>
    <row r="82" spans="3:6" ht="14.25" x14ac:dyDescent="0.2">
      <c r="E82" s="86"/>
      <c r="F82" s="1"/>
    </row>
    <row r="83" spans="3:6" ht="11.45" customHeight="1" thickBot="1" x14ac:dyDescent="0.25">
      <c r="C83" s="62"/>
      <c r="E83" s="87"/>
      <c r="F83" s="1"/>
    </row>
    <row r="84" spans="3:6" ht="12" customHeight="1" x14ac:dyDescent="0.2">
      <c r="E84" s="86"/>
      <c r="F84" s="1"/>
    </row>
    <row r="85" spans="3:6" ht="14.25" x14ac:dyDescent="0.2">
      <c r="C85" s="85" t="s">
        <v>43</v>
      </c>
      <c r="E85" s="84" t="s">
        <v>44</v>
      </c>
      <c r="F85" s="1"/>
    </row>
  </sheetData>
  <mergeCells count="36">
    <mergeCell ref="C4:G4"/>
    <mergeCell ref="C9:G9"/>
    <mergeCell ref="D2:G2"/>
    <mergeCell ref="D5:G5"/>
    <mergeCell ref="C7:G7"/>
    <mergeCell ref="C8:G8"/>
    <mergeCell ref="D3:G3"/>
    <mergeCell ref="C37:F37"/>
    <mergeCell ref="C10:G10"/>
    <mergeCell ref="C11:G11"/>
    <mergeCell ref="C12:G13"/>
    <mergeCell ref="C14:G14"/>
    <mergeCell ref="C15:G15"/>
    <mergeCell ref="C18:G18"/>
    <mergeCell ref="C19:G19"/>
    <mergeCell ref="C33:F33"/>
    <mergeCell ref="C34:F34"/>
    <mergeCell ref="C35:F35"/>
    <mergeCell ref="C36:F36"/>
    <mergeCell ref="C68:F68"/>
    <mergeCell ref="C38:F38"/>
    <mergeCell ref="C41:G41"/>
    <mergeCell ref="C53:F53"/>
    <mergeCell ref="C54:F54"/>
    <mergeCell ref="C55:F55"/>
    <mergeCell ref="C56:F56"/>
    <mergeCell ref="C57:F57"/>
    <mergeCell ref="C58:F58"/>
    <mergeCell ref="C61:G61"/>
    <mergeCell ref="C66:F66"/>
    <mergeCell ref="C67:F67"/>
    <mergeCell ref="C69:F69"/>
    <mergeCell ref="C70:F70"/>
    <mergeCell ref="C71:F71"/>
    <mergeCell ref="C74:F74"/>
    <mergeCell ref="C79:D79"/>
  </mergeCells>
  <pageMargins left="0.7" right="0.7" top="0.75" bottom="0.75" header="0.3" footer="0.3"/>
  <pageSetup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REGION A</vt:lpstr>
      <vt:lpstr>REGION B</vt:lpstr>
      <vt:lpstr>REGION C</vt:lpstr>
      <vt:lpstr>REGION D</vt:lpstr>
      <vt:lpstr>REGION E</vt:lpstr>
      <vt:lpstr>REGION F</vt:lpstr>
      <vt:lpstr>REGION G</vt:lpstr>
      <vt:lpstr>REGION H</vt:lpstr>
      <vt:lpstr>REGION I</vt:lpstr>
      <vt:lpstr>REGION J</vt:lpstr>
      <vt:lpstr>REGION K</vt:lpstr>
      <vt:lpstr>REGION L</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Yandisa Lengoasa</dc:creator>
  <cp:lastModifiedBy>Ellen Ntsie</cp:lastModifiedBy>
  <cp:lastPrinted>2023-03-10T09:00:18Z</cp:lastPrinted>
  <dcterms:created xsi:type="dcterms:W3CDTF">2019-11-11T15:34:19Z</dcterms:created>
  <dcterms:modified xsi:type="dcterms:W3CDTF">2023-03-10T09:00:40Z</dcterms:modified>
</cp:coreProperties>
</file>